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<sst xmlns="http://schemas.openxmlformats.org/spreadsheetml/2006/main" count="64" uniqueCount="43">
  <si>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</si>
  <si>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</si>
  <si>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</si>
  <si>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</si>
  <si>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</si>
  <si>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</si>
  <si>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</si>
  <si>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</si>
  <si>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</si>
  <si>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</si>
  <si>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</si>
  <si>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</si>
  <si>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</si>
  <si>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</si>
  <si>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</si>
  <si>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</si>
  <si>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</si>
  <si>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</si>
  <si>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</si>
  <si>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</si>
  <si>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</si>
  <si>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</si>
  <si>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</si>
  <si>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</si>
  <si>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</si>
  <si>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</si>
  <si>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</si>
  <si>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</si>
  <si>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</si>
  <si>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Director de Planificación</t>
  </si>
  <si>
    <t>José  Alfonso de los Ángeles Torres</t>
  </si>
  <si>
    <t>Jenderson Sánchez Olivares</t>
  </si>
  <si>
    <t xml:space="preserve">Enc. División de Recursos Humanos </t>
  </si>
  <si>
    <t xml:space="preserve">Liliana Duran Arias </t>
  </si>
  <si>
    <t xml:space="preserve">Silvia Soribel Pichardo Reyes </t>
  </si>
  <si>
    <t xml:space="preserve">Auxiliar de Recursos Humanos </t>
  </si>
  <si>
    <t xml:space="preserve">Asesora de Cooperación Internacional </t>
  </si>
  <si>
    <t xml:space="preserve">Enc. División Formulación, Monitoreo y Evaluación de Planes, Programas y Proyecto </t>
  </si>
  <si>
    <t>Ana Victoria Pérez Mirambeaux</t>
  </si>
  <si>
    <t>Jainer Villar Peña</t>
  </si>
  <si>
    <t>Enc. División Aplicación 
Fondo Patrimonial
Áreas Protegidas y
Temas Específicos</t>
  </si>
  <si>
    <t>Manuel Amoris Ramiro Matos Maluf</t>
  </si>
  <si>
    <t>Nómina  de servidores contratados octubre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</si>
</sst>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127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190500</xdr:rowOff>
    </xdr:from>
    <xdr:to>
      <xdr:col>6</xdr:col>
      <xdr:colOff>676275</xdr:colOff>
      <xdr:row>0</xdr:row>
      <xdr:rowOff>25165050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190500</xdr:rowOff>
    </xdr:from>
    <xdr:to>
      <xdr:col>6</xdr:col>
      <xdr:colOff>828675</xdr:colOff>
      <xdr:row>0</xdr:row>
      <xdr:rowOff>30432375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0"/>
          <a:ext cx="3476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895350</xdr:colOff>
      <xdr:row>2</xdr:row>
      <xdr:rowOff>1571625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5" sqref="A5:K5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5.140625" style="0" customWidth="1"/>
    <col min="11" max="11" width="16.421875" style="0" customWidth="1"/>
  </cols>
  <sheetData>
    <row r="1" spans="1:11" s="1" customFormat="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2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29</v>
      </c>
      <c r="C8" s="7" t="s">
        <v>26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5">F8+G8+H8</f>
        <v>18040.440000000002</v>
      </c>
      <c r="K8" s="8">
        <f aca="true" t="shared" si="1" ref="K8:K15">E8-J8</f>
        <v>81959.56</v>
      </c>
    </row>
    <row r="9" spans="1:11" ht="15.75">
      <c r="A9" s="5" t="s">
        <v>4</v>
      </c>
      <c r="B9" s="5" t="s">
        <v>32</v>
      </c>
      <c r="C9" s="7" t="s">
        <v>26</v>
      </c>
      <c r="D9" s="7" t="s">
        <v>12</v>
      </c>
      <c r="E9" s="6">
        <v>80000</v>
      </c>
      <c r="F9" s="6">
        <f>2296+2432</f>
        <v>4728</v>
      </c>
      <c r="G9" s="6">
        <v>7400.94</v>
      </c>
      <c r="H9" s="6">
        <v>25</v>
      </c>
      <c r="I9" s="6"/>
      <c r="J9" s="8">
        <f t="shared" si="0"/>
        <v>12153.939999999999</v>
      </c>
      <c r="K9" s="8">
        <f t="shared" si="1"/>
        <v>67846.06</v>
      </c>
    </row>
    <row r="10" spans="1:11" ht="15.75">
      <c r="A10" s="5" t="s">
        <v>30</v>
      </c>
      <c r="B10" s="5" t="s">
        <v>5</v>
      </c>
      <c r="C10" s="7" t="s">
        <v>26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s="20" customFormat="1" ht="15.75">
      <c r="A11" s="16" t="s">
        <v>33</v>
      </c>
      <c r="B11" s="16" t="s">
        <v>36</v>
      </c>
      <c r="C11" s="17" t="s">
        <v>26</v>
      </c>
      <c r="D11" s="17" t="s">
        <v>13</v>
      </c>
      <c r="E11" s="18">
        <v>100000</v>
      </c>
      <c r="F11" s="18">
        <v>5910</v>
      </c>
      <c r="G11" s="18">
        <v>12105.44</v>
      </c>
      <c r="H11" s="18">
        <v>25</v>
      </c>
      <c r="I11" s="18"/>
      <c r="J11" s="19">
        <v>18040.44</v>
      </c>
      <c r="K11" s="19">
        <v>81959.56</v>
      </c>
    </row>
    <row r="12" spans="1:11" ht="15.75">
      <c r="A12" s="5" t="s">
        <v>31</v>
      </c>
      <c r="B12" s="5" t="s">
        <v>6</v>
      </c>
      <c r="C12" s="7" t="s">
        <v>26</v>
      </c>
      <c r="D12" s="7" t="s">
        <v>12</v>
      </c>
      <c r="E12" s="6">
        <v>22000</v>
      </c>
      <c r="F12" s="6">
        <f>631.4+668.8</f>
        <v>1300.1999999999998</v>
      </c>
      <c r="G12" s="6">
        <v>0</v>
      </c>
      <c r="H12" s="6">
        <v>25</v>
      </c>
      <c r="I12" s="6"/>
      <c r="J12" s="8">
        <f t="shared" si="0"/>
        <v>1325.1999999999998</v>
      </c>
      <c r="K12" s="8">
        <f t="shared" si="1"/>
        <v>20674.8</v>
      </c>
    </row>
    <row r="13" spans="1:11" s="1" customFormat="1" ht="15.75">
      <c r="A13" s="5" t="s">
        <v>41</v>
      </c>
      <c r="B13" s="5" t="s">
        <v>25</v>
      </c>
      <c r="C13" s="7" t="s">
        <v>26</v>
      </c>
      <c r="D13" s="5" t="s">
        <v>12</v>
      </c>
      <c r="E13" s="6">
        <v>95000</v>
      </c>
      <c r="F13" s="6">
        <f>2726.5+2888</f>
        <v>5614.5</v>
      </c>
      <c r="G13" s="6">
        <v>10929.31</v>
      </c>
      <c r="H13" s="6">
        <v>25</v>
      </c>
      <c r="I13" s="5"/>
      <c r="J13" s="8">
        <f t="shared" si="0"/>
        <v>16568.809999999998</v>
      </c>
      <c r="K13" s="8">
        <f t="shared" si="1"/>
        <v>78431.19</v>
      </c>
    </row>
    <row r="14" spans="1:11" s="1" customFormat="1" ht="15.75">
      <c r="A14" s="5" t="s">
        <v>8</v>
      </c>
      <c r="B14" s="5" t="s">
        <v>9</v>
      </c>
      <c r="C14" s="7" t="s">
        <v>26</v>
      </c>
      <c r="D14" s="5" t="s">
        <v>13</v>
      </c>
      <c r="E14" s="6">
        <v>80000</v>
      </c>
      <c r="F14" s="6">
        <f>2296+2432</f>
        <v>4728</v>
      </c>
      <c r="G14" s="6">
        <v>7400.94</v>
      </c>
      <c r="H14" s="6">
        <v>25</v>
      </c>
      <c r="I14" s="5"/>
      <c r="J14" s="6">
        <f t="shared" si="0"/>
        <v>12153.939999999999</v>
      </c>
      <c r="K14" s="6">
        <f t="shared" si="1"/>
        <v>67846.06</v>
      </c>
    </row>
    <row r="15" spans="1:11" s="1" customFormat="1" ht="15.75">
      <c r="A15" s="5" t="s">
        <v>11</v>
      </c>
      <c r="B15" s="5" t="s">
        <v>10</v>
      </c>
      <c r="C15" s="7" t="s">
        <v>26</v>
      </c>
      <c r="D15" s="5" t="s">
        <v>13</v>
      </c>
      <c r="E15" s="6">
        <v>35000</v>
      </c>
      <c r="F15" s="6">
        <f>1004.5+1064</f>
        <v>2068.5</v>
      </c>
      <c r="G15" s="6">
        <v>0</v>
      </c>
      <c r="H15" s="6">
        <v>25</v>
      </c>
      <c r="I15" s="5"/>
      <c r="J15" s="6">
        <f t="shared" si="0"/>
        <v>2093.5</v>
      </c>
      <c r="K15" s="6">
        <f t="shared" si="1"/>
        <v>32906.5</v>
      </c>
    </row>
    <row r="16" spans="1:11" s="1" customFormat="1" ht="15.75">
      <c r="A16" s="5" t="s">
        <v>34</v>
      </c>
      <c r="B16" s="5" t="s">
        <v>37</v>
      </c>
      <c r="C16" s="5" t="s">
        <v>26</v>
      </c>
      <c r="D16" s="5" t="s">
        <v>13</v>
      </c>
      <c r="E16" s="6">
        <v>60000</v>
      </c>
      <c r="F16" s="6">
        <v>3546</v>
      </c>
      <c r="G16" s="6">
        <v>3486.65</v>
      </c>
      <c r="H16" s="6">
        <v>25</v>
      </c>
      <c r="I16" s="5"/>
      <c r="J16" s="6">
        <v>7057.65</v>
      </c>
      <c r="K16" s="6">
        <v>52942.35</v>
      </c>
    </row>
    <row r="17" spans="1:11" s="1" customFormat="1" ht="15.75">
      <c r="A17" s="5" t="s">
        <v>38</v>
      </c>
      <c r="B17" s="5" t="s">
        <v>40</v>
      </c>
      <c r="C17" s="5" t="s">
        <v>26</v>
      </c>
      <c r="D17" s="5" t="s">
        <v>13</v>
      </c>
      <c r="E17" s="6">
        <v>60000</v>
      </c>
      <c r="F17" s="6">
        <v>3546</v>
      </c>
      <c r="G17" s="6">
        <v>3486.65</v>
      </c>
      <c r="H17" s="6">
        <v>25</v>
      </c>
      <c r="I17" s="5"/>
      <c r="J17" s="6">
        <v>7057.65</v>
      </c>
      <c r="K17" s="6">
        <v>52942.35</v>
      </c>
    </row>
    <row r="18" spans="1:11" s="1" customFormat="1" ht="15.75">
      <c r="A18" s="5" t="s">
        <v>39</v>
      </c>
      <c r="B18" s="5" t="s">
        <v>35</v>
      </c>
      <c r="C18" s="5" t="s">
        <v>26</v>
      </c>
      <c r="D18" s="5" t="s">
        <v>12</v>
      </c>
      <c r="E18" s="6">
        <v>36000</v>
      </c>
      <c r="F18" s="6">
        <v>2127.6</v>
      </c>
      <c r="G18" s="6">
        <v>0</v>
      </c>
      <c r="H18" s="6">
        <v>25</v>
      </c>
      <c r="I18" s="5"/>
      <c r="J18" s="6">
        <v>2152.6</v>
      </c>
      <c r="K18" s="6">
        <v>33847.4</v>
      </c>
    </row>
    <row r="19" spans="1:11" ht="16.5" thickBot="1">
      <c r="A19" s="4"/>
      <c r="B19" s="4"/>
      <c r="C19" s="4"/>
      <c r="D19" s="4"/>
      <c r="E19" s="9"/>
      <c r="F19" s="9"/>
      <c r="G19" s="9"/>
      <c r="H19" s="9"/>
      <c r="I19" s="9"/>
      <c r="J19" s="10"/>
      <c r="K19" s="10"/>
    </row>
    <row r="20" spans="1:11" ht="16.5" thickBot="1">
      <c r="A20" s="4"/>
      <c r="B20" s="3" t="s">
        <v>3</v>
      </c>
      <c r="C20" s="3"/>
      <c r="D20" s="3"/>
      <c r="E20" s="2">
        <f>SUM(E8:E19)</f>
        <v>718000</v>
      </c>
      <c r="F20" s="2">
        <f>SUM(F8:F19)</f>
        <v>42433.799999999996</v>
      </c>
      <c r="G20" s="2">
        <f>SUM(G8:G19)</f>
        <v>58769.37</v>
      </c>
      <c r="H20" s="2">
        <f>SUM(H8:H19)</f>
        <v>275</v>
      </c>
      <c r="I20" s="2">
        <v>0</v>
      </c>
      <c r="J20" s="2">
        <f>SUM(J8:J19)</f>
        <v>101478.17</v>
      </c>
      <c r="K20" s="2">
        <f>SUM(K8:K19)</f>
        <v>616521.83</v>
      </c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15" t="s">
        <v>24</v>
      </c>
      <c r="C23" s="3"/>
      <c r="D23" s="3"/>
      <c r="E23" s="22" t="s">
        <v>24</v>
      </c>
      <c r="F23" s="22"/>
      <c r="G23" s="22"/>
      <c r="H23" s="22" t="s">
        <v>24</v>
      </c>
      <c r="I23" s="22"/>
      <c r="J23" s="22"/>
      <c r="K23" s="4"/>
    </row>
    <row r="24" spans="1:11" ht="66.75" customHeight="1">
      <c r="A24" s="4"/>
      <c r="B24" s="14" t="s">
        <v>23</v>
      </c>
      <c r="C24" s="4"/>
      <c r="D24" s="4"/>
      <c r="E24" s="21" t="s">
        <v>27</v>
      </c>
      <c r="F24" s="21"/>
      <c r="G24" s="21"/>
      <c r="H24" s="21" t="s">
        <v>28</v>
      </c>
      <c r="I24" s="21"/>
      <c r="J24" s="21"/>
      <c r="K24" s="4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mergeCells count="8">
    <mergeCell ref="H24:J24"/>
    <mergeCell ref="H23:J23"/>
    <mergeCell ref="A1:K3"/>
    <mergeCell ref="A4:K4"/>
    <mergeCell ref="A5:K5"/>
    <mergeCell ref="A6:K6"/>
    <mergeCell ref="E24:G24"/>
    <mergeCell ref="E23:G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Marta Urena</cp:lastModifiedBy>
  <cp:lastPrinted>2022-11-03T15:18:59Z</cp:lastPrinted>
  <dcterms:created xsi:type="dcterms:W3CDTF">2020-08-18T15:02:11Z</dcterms:created>
  <dcterms:modified xsi:type="dcterms:W3CDTF">2022-11-03T15:19:20Z</dcterms:modified>
  <cp:category/>
  <cp:version/>
  <cp:contentType/>
  <cp:contentStatus/>
</cp:coreProperties>
</file>