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9c8460ef9a99be0f/Escritorio/Transparencia/Presupuesto/EJECUCION PRESUPUESTARIA/2025/MAYO/"/>
    </mc:Choice>
  </mc:AlternateContent>
  <xr:revisionPtr revIDLastSave="0" documentId="8_{0B672AA4-3BC2-4898-B12B-A9F6CFD877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2025" sheetId="3" r:id="rId1"/>
  </sheets>
  <definedNames>
    <definedName name="_xlnm.Print_Area" localSheetId="0">'Plantilla Presupuesto 2025'!$A$1:$Q$124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2" i="3" l="1"/>
  <c r="Q81" i="3"/>
  <c r="Q50" i="3"/>
  <c r="Q85" i="3"/>
  <c r="Q86" i="3"/>
  <c r="Q87" i="3"/>
  <c r="Q84" i="3"/>
  <c r="Q49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6" i="3"/>
  <c r="Q65" i="3"/>
  <c r="Q48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1" i="3"/>
  <c r="Q40" i="3"/>
  <c r="Q41" i="3"/>
  <c r="Q42" i="3"/>
  <c r="Q43" i="3"/>
  <c r="Q44" i="3"/>
  <c r="Q45" i="3"/>
  <c r="Q46" i="3"/>
  <c r="D83" i="3"/>
  <c r="D47" i="3"/>
  <c r="D22" i="3"/>
  <c r="D9" i="3"/>
  <c r="C67" i="3"/>
  <c r="E22" i="3"/>
  <c r="E9" i="3"/>
  <c r="Q10" i="3"/>
  <c r="Q11" i="3"/>
  <c r="Q12" i="3"/>
  <c r="Q13" i="3"/>
  <c r="Q14" i="3"/>
  <c r="Q15" i="3"/>
  <c r="Q16" i="3"/>
  <c r="Q17" i="3"/>
  <c r="Q18" i="3"/>
  <c r="Q19" i="3"/>
  <c r="Q20" i="3"/>
  <c r="C47" i="3"/>
  <c r="C9" i="3"/>
  <c r="Q22" i="3" l="1"/>
  <c r="Q9" i="3"/>
  <c r="Q83" i="3"/>
  <c r="Q47" i="3"/>
  <c r="Q108" i="3"/>
  <c r="Q107" i="3"/>
  <c r="Q106" i="3"/>
  <c r="Q105" i="3"/>
  <c r="Q103" i="3"/>
  <c r="Q102" i="3"/>
  <c r="Q101" i="3"/>
  <c r="Q98" i="3"/>
  <c r="Q99" i="3"/>
  <c r="Q97" i="3"/>
  <c r="Q95" i="3"/>
  <c r="Q94" i="3"/>
  <c r="Q92" i="3"/>
  <c r="Q91" i="3"/>
  <c r="Q90" i="3"/>
  <c r="Q89" i="3"/>
  <c r="Q80" i="3"/>
  <c r="Q79" i="3"/>
  <c r="Q78" i="3"/>
  <c r="Q77" i="3"/>
  <c r="Q75" i="3"/>
  <c r="Q74" i="3"/>
  <c r="Q73" i="3"/>
  <c r="Q72" i="3"/>
  <c r="Q71" i="3"/>
  <c r="Q70" i="3"/>
  <c r="Q69" i="3"/>
  <c r="Q68" i="3"/>
  <c r="C26" i="3"/>
  <c r="C22" i="3" s="1"/>
  <c r="F22" i="3"/>
  <c r="H22" i="3"/>
  <c r="J22" i="3"/>
  <c r="L22" i="3"/>
  <c r="N22" i="3"/>
  <c r="P22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P83" i="3"/>
  <c r="O83" i="3"/>
  <c r="N83" i="3"/>
  <c r="M83" i="3"/>
  <c r="L83" i="3"/>
  <c r="K83" i="3"/>
  <c r="J83" i="3"/>
  <c r="I83" i="3"/>
  <c r="H83" i="3"/>
  <c r="G83" i="3"/>
  <c r="F83" i="3"/>
  <c r="E83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P47" i="3"/>
  <c r="O47" i="3"/>
  <c r="N47" i="3"/>
  <c r="M47" i="3"/>
  <c r="L47" i="3"/>
  <c r="K47" i="3"/>
  <c r="J47" i="3"/>
  <c r="I47" i="3"/>
  <c r="H47" i="3"/>
  <c r="G47" i="3"/>
  <c r="F47" i="3"/>
  <c r="E47" i="3"/>
  <c r="O22" i="3"/>
  <c r="K22" i="3"/>
  <c r="G22" i="3"/>
  <c r="M22" i="3"/>
  <c r="I22" i="3"/>
  <c r="P9" i="3"/>
  <c r="O9" i="3"/>
  <c r="N9" i="3"/>
  <c r="M9" i="3"/>
  <c r="L9" i="3"/>
  <c r="K9" i="3"/>
  <c r="J9" i="3"/>
  <c r="I9" i="3"/>
  <c r="H9" i="3"/>
  <c r="G9" i="3"/>
  <c r="F9" i="3"/>
  <c r="C83" i="3"/>
  <c r="C104" i="3"/>
  <c r="C100" i="3"/>
  <c r="C96" i="3"/>
  <c r="C93" i="3"/>
  <c r="C88" i="3"/>
  <c r="C76" i="3"/>
  <c r="D8" i="3" l="1"/>
  <c r="D109" i="3" s="1"/>
  <c r="C8" i="3"/>
  <c r="P8" i="3"/>
  <c r="J8" i="3"/>
  <c r="C109" i="3"/>
  <c r="E8" i="3"/>
  <c r="N8" i="3"/>
  <c r="F8" i="3"/>
  <c r="G8" i="3"/>
  <c r="K8" i="3"/>
  <c r="O8" i="3"/>
  <c r="H8" i="3"/>
  <c r="L8" i="3"/>
  <c r="I8" i="3"/>
  <c r="M8" i="3"/>
  <c r="E109" i="3"/>
  <c r="Q93" i="3"/>
  <c r="Q76" i="3"/>
  <c r="Q88" i="3"/>
  <c r="Q96" i="3"/>
  <c r="Q104" i="3"/>
  <c r="Q67" i="3"/>
  <c r="H109" i="3"/>
  <c r="L109" i="3"/>
  <c r="I109" i="3"/>
  <c r="G109" i="3"/>
  <c r="K109" i="3"/>
  <c r="O109" i="3"/>
  <c r="P109" i="3"/>
  <c r="M109" i="3"/>
  <c r="F109" i="3"/>
  <c r="J109" i="3"/>
  <c r="N109" i="3"/>
  <c r="Q100" i="3"/>
  <c r="Q8" i="3" l="1"/>
  <c r="Q109" i="3"/>
</calcChain>
</file>

<file path=xl/sharedStrings.xml><?xml version="1.0" encoding="utf-8"?>
<sst xmlns="http://schemas.openxmlformats.org/spreadsheetml/2006/main" count="230" uniqueCount="230">
  <si>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</si>
  <si>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</si>
  <si>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</si>
  <si>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</si>
  <si>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</si>
  <si>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</si>
  <si>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</si>
  <si>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</si>
  <si>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</si>
  <si>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</si>
  <si>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</si>
  <si>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</si>
  <si>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</si>
  <si>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 xml:space="preserve">Encargada de Contabilidad </t>
  </si>
  <si>
    <t>AÑO 2025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</si>
  <si>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</si>
  <si>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</si>
  <si>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</si>
  <si>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</si>
  <si>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</si>
  <si>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</si>
  <si>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</si>
  <si>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</si>
  <si>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</si>
  <si>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</si>
  <si>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</si>
  <si>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</si>
  <si>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</si>
  <si>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</si>
  <si>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</si>
  <si>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</si>
  <si>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</si>
  <si>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</si>
  <si>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</si>
  <si>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</si>
  <si>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</si>
  <si>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</si>
  <si>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</si>
  <si>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</si>
  <si>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</si>
  <si>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</si>
  <si>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</si>
  <si>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</si>
  <si>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</si>
  <si>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</si>
  <si>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</si>
  <si>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</si>
  <si>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</si>
  <si>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</si>
  <si>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</si>
  <si>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</si>
  <si>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</si>
  <si>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</si>
  <si>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</si>
  <si>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</si>
  <si>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</si>
  <si>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</si>
  <si>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</si>
  <si>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</si>
  <si>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</si>
  <si>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</si>
  <si>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</si>
  <si>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Mantenimiento y reparaciones menores en edificaciones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</si>
  <si>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</si>
  <si>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</si>
  <si>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</si>
  <si>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</si>
  <si>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</si>
  <si>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</si>
  <si>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2 2 8 7 03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</si>
  <si>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</si>
  <si>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</si>
  <si>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</si>
  <si>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</si>
  <si>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</si>
  <si>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</si>
  <si>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</si>
  <si>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</si>
  <si>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</si>
  <si>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</si>
  <si>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</si>
  <si>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</si>
  <si>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</si>
  <si>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</si>
  <si>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</si>
  <si>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</si>
  <si>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</si>
  <si>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</si>
  <si>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</si>
  <si>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</si>
  <si>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</si>
  <si>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</si>
  <si>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</si>
  <si>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</si>
  <si>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</si>
  <si>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</si>
  <si>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</si>
  <si>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</si>
  <si>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</si>
  <si>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</si>
  <si>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</si>
  <si>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2.3.9.9.01</t>
  </si>
  <si>
    <t xml:space="preserve">Productos y Utiles Varios 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</si>
  <si>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</si>
  <si>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</si>
  <si>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</si>
  <si>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</si>
  <si>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</si>
  <si>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</si>
  <si>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</si>
  <si>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</si>
  <si>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</si>
  <si>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</si>
  <si>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</si>
  <si>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</si>
  <si>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</si>
  <si>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</si>
  <si>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</si>
  <si>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</si>
  <si>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</si>
  <si>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</si>
  <si>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</si>
  <si>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</si>
  <si>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</si>
  <si>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</si>
  <si>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</si>
  <si>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</si>
  <si>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</si>
  <si>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</si>
  <si>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</si>
  <si>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</si>
  <si>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</si>
  <si>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</si>
  <si>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</si>
  <si>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</si>
  <si>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</si>
  <si>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</si>
  <si>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</si>
  <si>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</si>
  <si>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</si>
  <si>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</si>
  <si>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</si>
  <si>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</si>
  <si>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</si>
  <si>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</si>
  <si>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</si>
  <si>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</si>
  <si>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</si>
  <si>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</si>
  <si>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</si>
  <si>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</si>
  <si>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</si>
  <si>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</si>
  <si>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</si>
  <si>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</si>
  <si>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</si>
  <si>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</si>
  <si>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</si>
  <si>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</si>
  <si>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</si>
  <si>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</si>
  <si>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</si>
  <si>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</si>
  <si>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</si>
  <si>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</si>
  <si>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</si>
  <si>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</si>
  <si>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</si>
  <si>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</si>
  <si>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</si>
  <si>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</si>
  <si>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</si>
  <si>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</si>
  <si>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</si>
  <si>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</si>
  <si>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</si>
  <si>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</si>
  <si>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</si>
  <si>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</si>
  <si>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</si>
  <si>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</si>
  <si>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</si>
  <si>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</si>
  <si>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</si>
  <si>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</si>
  <si>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</si>
  <si>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</si>
  <si>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</si>
  <si>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</si>
  <si>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</si>
  <si>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</si>
  <si>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</si>
  <si>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</si>
  <si>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</si>
  <si>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</si>
  <si>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</si>
  <si>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</si>
  <si>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</si>
  <si>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</si>
  <si>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</si>
  <si>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</si>
  <si>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</si>
  <si>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Sueldos al personal fijos</t>
  </si>
  <si>
    <t>Empleados temporales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</si>
  <si>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</si>
  <si>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</si>
  <si>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</si>
  <si>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</si>
  <si>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</si>
  <si>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</si>
  <si>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</si>
  <si>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Marta María Ureña Gómez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</si>
  <si>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</si>
  <si>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</si>
  <si>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</si>
  <si>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</si>
  <si>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</si>
  <si>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</si>
  <si>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</si>
  <si>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</si>
  <si>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</si>
  <si>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</si>
  <si>
    <t>2.2.8.6.01</t>
  </si>
  <si>
    <t>Eventos Generales</t>
  </si>
  <si>
    <t>2.3.9.8.01</t>
  </si>
  <si>
    <t>2.3.9.8.02</t>
  </si>
  <si>
    <t>Repuesto</t>
  </si>
  <si>
    <t>Accesorios</t>
  </si>
  <si>
    <t>Calzados</t>
  </si>
  <si>
    <t>2.3.2.4.01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</si>
</sst>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i/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4" fillId="5" borderId="0" xfId="1" applyFont="1" applyFill="1" applyBorder="1"/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0" fontId="7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left" vertical="top"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43" fontId="10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3" fontId="5" fillId="5" borderId="0" xfId="1" applyFont="1" applyFill="1" applyBorder="1"/>
    <xf numFmtId="49" fontId="7" fillId="7" borderId="0" xfId="2" applyNumberFormat="1" applyFont="1" applyFill="1" applyAlignment="1">
      <alignment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</cellXfs>
  <cellStyles count="5">
    <cellStyle name="Millares" xfId="1" builtinId="3"/>
    <cellStyle name="Millares 2" xfId="3" xr:uid="{A431D8C9-BCA7-47A5-8FDE-F3404EE5F7CD}"/>
    <cellStyle name="Moneda" xfId="4" builtinId="4"/>
    <cellStyle name="Normal" xfId="0" builtinId="0"/>
    <cellStyle name="Normal 2" xfId="2" xr:uid="{4CF85F80-BA28-4656-AE5E-30CC164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1254065</xdr:colOff>
      <xdr:row>0</xdr:row>
      <xdr:rowOff>42413</xdr:rowOff>
    </xdr:from>
    <xdr:ext cx="3714750" cy="1028700"/>
    <xdr:pic>
      <xdr:nvPicPr>
        <xdr:cNvPr id="3" name="Imagen 2">
          <a:extLst>
            <a:ext uri="{FF2B5EF4-FFF2-40B4-BE49-F238E27FC236}">
              <a16:creationId xmlns:a16="http://schemas.microsoft.com/office/drawing/2014/main" id="{247D1C80-B1D0-43CB-9355-ADA0038F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3876" y="42413"/>
          <a:ext cx="3714750" cy="1028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337A-0267-4A44-8ACC-03251B18352D}">
  <dimension ref="A1:R149"/>
  <sheetViews>
    <sheetView tabSelected="1" zoomScale="53" zoomScaleNormal="50" zoomScaleSheetLayoutView="20" workbookViewId="0">
      <selection activeCell="K131" sqref="K131"/>
    </sheetView>
  </sheetViews>
  <sheetFormatPr baseColWidth="10" defaultColWidth="18.7109375" defaultRowHeight="37.5" customHeight="1"/>
  <cols>
    <col min="1" max="1" width="18.85546875" style="1" bestFit="1" customWidth="1"/>
    <col min="2" max="2" width="82.42578125" style="46" customWidth="1"/>
    <col min="3" max="17" width="27.42578125" style="2" customWidth="1"/>
    <col min="18" max="18" width="21.85546875" style="2" bestFit="1" customWidth="1"/>
    <col min="19" max="16384" width="18.7109375" style="2"/>
  </cols>
  <sheetData>
    <row r="1" spans="1:18" ht="93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27" customHeight="1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8" ht="27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8" ht="27" customHeight="1">
      <c r="A4" s="58" t="s">
        <v>14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8" ht="27" customHeight="1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8" ht="27" customHeight="1" thickBot="1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8" ht="37.5" customHeight="1" thickBot="1">
      <c r="A7" s="39"/>
      <c r="B7" s="41" t="s">
        <v>4</v>
      </c>
      <c r="C7" s="42" t="s">
        <v>5</v>
      </c>
      <c r="D7" s="41" t="s">
        <v>6</v>
      </c>
      <c r="E7" s="42" t="s">
        <v>189</v>
      </c>
      <c r="F7" s="40" t="s">
        <v>190</v>
      </c>
      <c r="G7" s="40" t="s">
        <v>191</v>
      </c>
      <c r="H7" s="40" t="s">
        <v>192</v>
      </c>
      <c r="I7" s="40" t="s">
        <v>193</v>
      </c>
      <c r="J7" s="40" t="s">
        <v>194</v>
      </c>
      <c r="K7" s="40" t="s">
        <v>195</v>
      </c>
      <c r="L7" s="40" t="s">
        <v>196</v>
      </c>
      <c r="M7" s="40" t="s">
        <v>197</v>
      </c>
      <c r="N7" s="40" t="s">
        <v>198</v>
      </c>
      <c r="O7" s="40" t="s">
        <v>199</v>
      </c>
      <c r="P7" s="40" t="s">
        <v>200</v>
      </c>
      <c r="Q7" s="41" t="s">
        <v>201</v>
      </c>
    </row>
    <row r="8" spans="1:18" ht="37.5" customHeight="1" thickBot="1">
      <c r="A8" s="45">
        <v>2</v>
      </c>
      <c r="B8" s="44" t="s">
        <v>111</v>
      </c>
      <c r="C8" s="43">
        <f t="shared" ref="C8:Q8" si="0">+C9+C22+C47+C67+C76+C83+C88+C93+C96+C100+C104</f>
        <v>50000000</v>
      </c>
      <c r="D8" s="44">
        <f t="shared" si="0"/>
        <v>14024828.779999999</v>
      </c>
      <c r="E8" s="43">
        <f t="shared" si="0"/>
        <v>2511327.63</v>
      </c>
      <c r="F8" s="43">
        <f t="shared" si="0"/>
        <v>2448232.7399999998</v>
      </c>
      <c r="G8" s="43">
        <f t="shared" si="0"/>
        <v>3729548.3299999996</v>
      </c>
      <c r="H8" s="43">
        <f t="shared" si="0"/>
        <v>4591910</v>
      </c>
      <c r="I8" s="43">
        <f t="shared" si="0"/>
        <v>3038767.4000000004</v>
      </c>
      <c r="J8" s="43">
        <f t="shared" si="0"/>
        <v>0</v>
      </c>
      <c r="K8" s="43">
        <f t="shared" si="0"/>
        <v>0</v>
      </c>
      <c r="L8" s="43">
        <f t="shared" si="0"/>
        <v>0</v>
      </c>
      <c r="M8" s="43">
        <f t="shared" si="0"/>
        <v>0</v>
      </c>
      <c r="N8" s="43">
        <f t="shared" si="0"/>
        <v>0</v>
      </c>
      <c r="O8" s="43">
        <f t="shared" si="0"/>
        <v>0</v>
      </c>
      <c r="P8" s="43">
        <f t="shared" si="0"/>
        <v>0</v>
      </c>
      <c r="Q8" s="43">
        <f t="shared" si="0"/>
        <v>16319786.100000003</v>
      </c>
    </row>
    <row r="9" spans="1:18" ht="37.5" customHeight="1">
      <c r="A9" s="5">
        <v>2.1</v>
      </c>
      <c r="B9" s="47" t="s">
        <v>112</v>
      </c>
      <c r="C9" s="6">
        <f>SUM(C10:C21)</f>
        <v>36471000</v>
      </c>
      <c r="D9" s="6">
        <f>SUM(D10:D21)</f>
        <v>0</v>
      </c>
      <c r="E9" s="6">
        <f>SUM(E10:E21)</f>
        <v>2332298.25</v>
      </c>
      <c r="F9" s="6">
        <f t="shared" ref="F9:P9" si="1">SUM(F10:F21)</f>
        <v>2194387.6099999994</v>
      </c>
      <c r="G9" s="6">
        <f t="shared" si="1"/>
        <v>2157239.4799999995</v>
      </c>
      <c r="H9" s="6">
        <f t="shared" si="1"/>
        <v>3956215.72</v>
      </c>
      <c r="I9" s="6">
        <f t="shared" si="1"/>
        <v>2123900.39</v>
      </c>
      <c r="J9" s="6">
        <f t="shared" si="1"/>
        <v>0</v>
      </c>
      <c r="K9" s="6">
        <f t="shared" si="1"/>
        <v>0</v>
      </c>
      <c r="L9" s="6">
        <f t="shared" si="1"/>
        <v>0</v>
      </c>
      <c r="M9" s="6">
        <f t="shared" si="1"/>
        <v>0</v>
      </c>
      <c r="N9" s="6">
        <f t="shared" si="1"/>
        <v>0</v>
      </c>
      <c r="O9" s="6">
        <f t="shared" si="1"/>
        <v>0</v>
      </c>
      <c r="P9" s="6">
        <f t="shared" si="1"/>
        <v>0</v>
      </c>
      <c r="Q9" s="6">
        <f>SUM(Q10:Q21)</f>
        <v>12764041.450000003</v>
      </c>
    </row>
    <row r="10" spans="1:18" ht="37.5" customHeight="1">
      <c r="A10" s="7" t="s">
        <v>15</v>
      </c>
      <c r="B10" s="8" t="s">
        <v>202</v>
      </c>
      <c r="C10" s="9">
        <v>9012000</v>
      </c>
      <c r="D10" s="10">
        <v>0</v>
      </c>
      <c r="E10" s="11">
        <v>883500.05</v>
      </c>
      <c r="F10" s="10">
        <v>706000</v>
      </c>
      <c r="G10" s="10">
        <v>706000</v>
      </c>
      <c r="H10" s="10">
        <v>706000</v>
      </c>
      <c r="I10" s="10">
        <v>706000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51">
        <f t="shared" ref="Q10:Q39" si="2">SUM(E10:P10)</f>
        <v>3707500.05</v>
      </c>
    </row>
    <row r="11" spans="1:18" ht="37.5" customHeight="1">
      <c r="A11" s="7" t="s">
        <v>16</v>
      </c>
      <c r="B11" s="8" t="s">
        <v>203</v>
      </c>
      <c r="C11" s="12">
        <v>15984000</v>
      </c>
      <c r="D11" s="10">
        <v>0</v>
      </c>
      <c r="E11" s="11">
        <v>1112000</v>
      </c>
      <c r="F11" s="10">
        <v>1112000</v>
      </c>
      <c r="G11" s="10">
        <v>1112000</v>
      </c>
      <c r="H11" s="10">
        <v>1112000</v>
      </c>
      <c r="I11" s="10">
        <v>1076000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51">
        <f t="shared" si="2"/>
        <v>5524000</v>
      </c>
      <c r="R11" s="38"/>
    </row>
    <row r="12" spans="1:18" ht="37.5" customHeight="1">
      <c r="A12" s="7" t="s">
        <v>17</v>
      </c>
      <c r="B12" s="8" t="s">
        <v>18</v>
      </c>
      <c r="C12" s="9">
        <v>528000</v>
      </c>
      <c r="D12" s="10">
        <v>0</v>
      </c>
      <c r="E12" s="11">
        <v>34000</v>
      </c>
      <c r="F12" s="10">
        <v>59000</v>
      </c>
      <c r="G12" s="10">
        <v>59000</v>
      </c>
      <c r="H12" s="10">
        <v>59000</v>
      </c>
      <c r="I12" s="10">
        <v>59000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51">
        <f t="shared" si="2"/>
        <v>270000</v>
      </c>
    </row>
    <row r="13" spans="1:18" ht="37.5" customHeight="1">
      <c r="A13" s="7" t="s">
        <v>19</v>
      </c>
      <c r="B13" s="8" t="s">
        <v>20</v>
      </c>
      <c r="C13" s="9">
        <v>2127000</v>
      </c>
      <c r="D13" s="10">
        <v>0</v>
      </c>
      <c r="E13" s="11"/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51">
        <f t="shared" si="2"/>
        <v>0</v>
      </c>
    </row>
    <row r="14" spans="1:18" ht="37.5" customHeight="1">
      <c r="A14" s="13" t="s">
        <v>21</v>
      </c>
      <c r="B14" s="14" t="s">
        <v>22</v>
      </c>
      <c r="C14" s="10">
        <v>100000</v>
      </c>
      <c r="D14" s="10">
        <v>0</v>
      </c>
      <c r="E14" s="1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51">
        <f t="shared" si="2"/>
        <v>0</v>
      </c>
    </row>
    <row r="15" spans="1:18" ht="37.5" customHeight="1">
      <c r="A15" s="13" t="s">
        <v>23</v>
      </c>
      <c r="B15" s="14" t="s">
        <v>24</v>
      </c>
      <c r="C15" s="10">
        <v>100000</v>
      </c>
      <c r="D15" s="10">
        <v>0</v>
      </c>
      <c r="E15" s="11"/>
      <c r="F15" s="10">
        <v>37148.129999999997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51">
        <f t="shared" si="2"/>
        <v>37148.129999999997</v>
      </c>
    </row>
    <row r="16" spans="1:18" ht="37.5" customHeight="1">
      <c r="A16" s="13" t="s">
        <v>25</v>
      </c>
      <c r="B16" s="8" t="s">
        <v>26</v>
      </c>
      <c r="C16" s="9">
        <v>2127000</v>
      </c>
      <c r="D16" s="10">
        <v>0</v>
      </c>
      <c r="E16" s="11"/>
      <c r="F16" s="10">
        <v>0</v>
      </c>
      <c r="G16" s="10">
        <v>0</v>
      </c>
      <c r="H16" s="10">
        <v>1796783.33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51">
        <f t="shared" si="2"/>
        <v>1796783.33</v>
      </c>
    </row>
    <row r="17" spans="1:18" ht="37.5" customHeight="1">
      <c r="A17" s="13" t="s">
        <v>27</v>
      </c>
      <c r="B17" s="8" t="s">
        <v>28</v>
      </c>
      <c r="C17" s="9">
        <v>2127000</v>
      </c>
      <c r="D17" s="10">
        <v>0</v>
      </c>
      <c r="E17" s="11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51">
        <f t="shared" si="2"/>
        <v>0</v>
      </c>
    </row>
    <row r="18" spans="1:18" ht="37.5" customHeight="1">
      <c r="A18" s="13" t="s">
        <v>29</v>
      </c>
      <c r="B18" s="8" t="s">
        <v>30</v>
      </c>
      <c r="C18" s="9">
        <v>450000</v>
      </c>
      <c r="D18" s="10">
        <v>0</v>
      </c>
      <c r="E18" s="11"/>
      <c r="F18" s="10">
        <v>0</v>
      </c>
      <c r="G18" s="10">
        <v>0</v>
      </c>
      <c r="H18" s="10">
        <v>0</v>
      </c>
      <c r="I18" s="10">
        <v>5990.4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51">
        <f t="shared" si="2"/>
        <v>5990.4</v>
      </c>
    </row>
    <row r="19" spans="1:18" ht="37.5" customHeight="1">
      <c r="A19" s="7" t="s">
        <v>31</v>
      </c>
      <c r="B19" s="8" t="s">
        <v>32</v>
      </c>
      <c r="C19" s="12">
        <v>1810000</v>
      </c>
      <c r="D19" s="10">
        <v>0</v>
      </c>
      <c r="E19" s="11">
        <v>139887.47</v>
      </c>
      <c r="F19" s="10">
        <v>129075.22</v>
      </c>
      <c r="G19" s="10">
        <v>129075.22</v>
      </c>
      <c r="H19" s="10">
        <v>130721.73</v>
      </c>
      <c r="I19" s="10">
        <v>128169.33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51">
        <f t="shared" si="2"/>
        <v>656928.97</v>
      </c>
    </row>
    <row r="20" spans="1:18" ht="37.5" customHeight="1">
      <c r="A20" s="13" t="s">
        <v>33</v>
      </c>
      <c r="B20" s="8" t="s">
        <v>34</v>
      </c>
      <c r="C20" s="12">
        <v>1812500</v>
      </c>
      <c r="D20" s="10">
        <v>0</v>
      </c>
      <c r="E20" s="11">
        <v>144094.5</v>
      </c>
      <c r="F20" s="10">
        <v>133267</v>
      </c>
      <c r="G20" s="10">
        <v>133267</v>
      </c>
      <c r="H20" s="10">
        <v>133267</v>
      </c>
      <c r="I20" s="10">
        <v>130711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51">
        <f t="shared" si="2"/>
        <v>674606.5</v>
      </c>
    </row>
    <row r="21" spans="1:18" ht="37.5" customHeight="1">
      <c r="A21" s="13" t="s">
        <v>35</v>
      </c>
      <c r="B21" s="8" t="s">
        <v>36</v>
      </c>
      <c r="C21" s="12">
        <v>293500</v>
      </c>
      <c r="D21" s="10">
        <v>0</v>
      </c>
      <c r="E21" s="11">
        <v>18816.23</v>
      </c>
      <c r="F21" s="10">
        <v>17897.259999999998</v>
      </c>
      <c r="G21" s="10">
        <v>17897.259999999998</v>
      </c>
      <c r="H21" s="10">
        <v>18443.66</v>
      </c>
      <c r="I21" s="10">
        <v>18029.66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51">
        <f>SUM(E21:P21)</f>
        <v>91084.07</v>
      </c>
    </row>
    <row r="22" spans="1:18" s="16" customFormat="1" ht="37.5" customHeight="1">
      <c r="A22" s="15" t="s">
        <v>114</v>
      </c>
      <c r="B22" s="47" t="s">
        <v>113</v>
      </c>
      <c r="C22" s="6">
        <f t="shared" ref="C22:P22" si="3">SUM(C23:C46)</f>
        <v>10044000</v>
      </c>
      <c r="D22" s="6">
        <f>SUM(D23:D46)</f>
        <v>10155000</v>
      </c>
      <c r="E22" s="6">
        <f t="shared" si="3"/>
        <v>179029.38</v>
      </c>
      <c r="F22" s="6">
        <f t="shared" si="3"/>
        <v>213150.47</v>
      </c>
      <c r="G22" s="6">
        <f t="shared" si="3"/>
        <v>894782.19</v>
      </c>
      <c r="H22" s="6">
        <f t="shared" si="3"/>
        <v>586968.28</v>
      </c>
      <c r="I22" s="6">
        <f t="shared" si="3"/>
        <v>755283.41</v>
      </c>
      <c r="J22" s="6">
        <f t="shared" si="3"/>
        <v>0</v>
      </c>
      <c r="K22" s="6">
        <f t="shared" si="3"/>
        <v>0</v>
      </c>
      <c r="L22" s="6">
        <f t="shared" si="3"/>
        <v>0</v>
      </c>
      <c r="M22" s="6">
        <f t="shared" si="3"/>
        <v>0</v>
      </c>
      <c r="N22" s="6">
        <f t="shared" si="3"/>
        <v>0</v>
      </c>
      <c r="O22" s="6">
        <f t="shared" si="3"/>
        <v>0</v>
      </c>
      <c r="P22" s="6">
        <f t="shared" si="3"/>
        <v>0</v>
      </c>
      <c r="Q22" s="6">
        <f>SUM(Q23:Q46)</f>
        <v>2629213.73</v>
      </c>
    </row>
    <row r="23" spans="1:18" ht="37.5" customHeight="1">
      <c r="A23" s="7" t="s">
        <v>37</v>
      </c>
      <c r="B23" s="8" t="s">
        <v>38</v>
      </c>
      <c r="C23" s="9">
        <v>900000</v>
      </c>
      <c r="D23" s="10">
        <v>400000</v>
      </c>
      <c r="E23" s="10">
        <v>0</v>
      </c>
      <c r="F23" s="10">
        <v>1625</v>
      </c>
      <c r="G23" s="10">
        <v>57389.19</v>
      </c>
      <c r="H23" s="10">
        <v>59523.72</v>
      </c>
      <c r="I23" s="10">
        <v>65271.26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51">
        <f t="shared" si="2"/>
        <v>183809.17</v>
      </c>
      <c r="R23" s="10"/>
    </row>
    <row r="24" spans="1:18" ht="37.5" customHeight="1">
      <c r="A24" s="7" t="s">
        <v>39</v>
      </c>
      <c r="B24" s="8" t="s">
        <v>40</v>
      </c>
      <c r="C24" s="9">
        <v>32000</v>
      </c>
      <c r="D24" s="10">
        <v>0</v>
      </c>
      <c r="E24" s="10">
        <v>0</v>
      </c>
      <c r="F24" s="10">
        <v>47312.36</v>
      </c>
      <c r="G24" s="10">
        <v>2723.5</v>
      </c>
      <c r="H24" s="10">
        <v>2723.5</v>
      </c>
      <c r="I24" s="10">
        <v>2723.5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51">
        <f t="shared" si="2"/>
        <v>55482.86</v>
      </c>
      <c r="R24" s="10"/>
    </row>
    <row r="25" spans="1:18" ht="37.5" customHeight="1">
      <c r="A25" s="13" t="s">
        <v>41</v>
      </c>
      <c r="B25" s="14" t="s">
        <v>42</v>
      </c>
      <c r="C25" s="9">
        <v>12000</v>
      </c>
      <c r="D25" s="10">
        <v>0</v>
      </c>
      <c r="E25" s="10">
        <v>0</v>
      </c>
      <c r="F25" s="10">
        <v>13556.04</v>
      </c>
      <c r="G25" s="10">
        <v>991.2</v>
      </c>
      <c r="H25" s="10">
        <v>991.2</v>
      </c>
      <c r="I25" s="10">
        <v>991.2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51">
        <f t="shared" si="2"/>
        <v>16529.640000000003</v>
      </c>
      <c r="R25" s="10"/>
    </row>
    <row r="26" spans="1:18" ht="37.5" customHeight="1">
      <c r="A26" s="7" t="s">
        <v>43</v>
      </c>
      <c r="B26" s="17" t="s">
        <v>44</v>
      </c>
      <c r="C26" s="9">
        <f>15000*12</f>
        <v>180000</v>
      </c>
      <c r="D26" s="10">
        <v>0</v>
      </c>
      <c r="E26" s="10">
        <v>12229.39</v>
      </c>
      <c r="F26" s="10">
        <v>6791.36</v>
      </c>
      <c r="G26" s="10">
        <v>11839.92</v>
      </c>
      <c r="H26" s="10">
        <v>11316.15</v>
      </c>
      <c r="I26" s="10">
        <v>14378.19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51">
        <f t="shared" si="2"/>
        <v>56555.01</v>
      </c>
      <c r="R26" s="10"/>
    </row>
    <row r="27" spans="1:18" ht="37.5" customHeight="1">
      <c r="A27" s="13" t="s">
        <v>45</v>
      </c>
      <c r="B27" s="14" t="s">
        <v>46</v>
      </c>
      <c r="C27" s="10">
        <v>400000</v>
      </c>
      <c r="D27" s="10">
        <v>0</v>
      </c>
      <c r="E27" s="10">
        <v>0</v>
      </c>
      <c r="F27" s="10">
        <v>6490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51">
        <f t="shared" si="2"/>
        <v>6490</v>
      </c>
      <c r="R27" s="10"/>
    </row>
    <row r="28" spans="1:18" ht="37.5" customHeight="1">
      <c r="A28" s="7" t="s">
        <v>47</v>
      </c>
      <c r="B28" s="8" t="s">
        <v>48</v>
      </c>
      <c r="C28" s="9">
        <v>50000</v>
      </c>
      <c r="D28" s="10">
        <v>300000</v>
      </c>
      <c r="E28" s="10">
        <v>0</v>
      </c>
      <c r="F28" s="10">
        <v>4750</v>
      </c>
      <c r="G28" s="10">
        <v>0</v>
      </c>
      <c r="H28" s="10">
        <v>4750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51">
        <f t="shared" si="2"/>
        <v>9500</v>
      </c>
      <c r="R28" s="10"/>
    </row>
    <row r="29" spans="1:18" ht="37.5" customHeight="1">
      <c r="A29" s="7" t="s">
        <v>49</v>
      </c>
      <c r="B29" s="8" t="s">
        <v>50</v>
      </c>
      <c r="C29" s="9">
        <v>100000</v>
      </c>
      <c r="D29" s="10">
        <v>500000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51">
        <f t="shared" si="2"/>
        <v>0</v>
      </c>
      <c r="R29" s="10"/>
    </row>
    <row r="30" spans="1:18" ht="37.5" customHeight="1">
      <c r="A30" s="7" t="s">
        <v>51</v>
      </c>
      <c r="B30" s="8" t="s">
        <v>52</v>
      </c>
      <c r="C30" s="9">
        <v>25000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51">
        <f t="shared" si="2"/>
        <v>0</v>
      </c>
      <c r="R30" s="10"/>
    </row>
    <row r="31" spans="1:18" ht="37.5" customHeight="1">
      <c r="A31" s="7" t="s">
        <v>53</v>
      </c>
      <c r="B31" s="8" t="s">
        <v>54</v>
      </c>
      <c r="C31" s="9">
        <v>25000</v>
      </c>
      <c r="D31" s="10">
        <v>220000</v>
      </c>
      <c r="E31" s="10">
        <v>0</v>
      </c>
      <c r="F31" s="10">
        <v>25000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51">
        <f t="shared" si="2"/>
        <v>25000</v>
      </c>
      <c r="R31" s="10"/>
    </row>
    <row r="32" spans="1:18" ht="37.5" customHeight="1">
      <c r="A32" s="7" t="s">
        <v>55</v>
      </c>
      <c r="B32" s="8" t="s">
        <v>56</v>
      </c>
      <c r="C32" s="9">
        <v>4860000</v>
      </c>
      <c r="D32" s="10">
        <v>1860000</v>
      </c>
      <c r="E32" s="10">
        <v>0</v>
      </c>
      <c r="F32" s="10">
        <v>0</v>
      </c>
      <c r="G32" s="10">
        <v>300000</v>
      </c>
      <c r="H32" s="10">
        <v>100000</v>
      </c>
      <c r="I32" s="10">
        <v>100000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51">
        <f t="shared" si="2"/>
        <v>500000</v>
      </c>
      <c r="R32" s="10"/>
    </row>
    <row r="33" spans="1:18" ht="37.5" customHeight="1">
      <c r="A33" s="18" t="s">
        <v>181</v>
      </c>
      <c r="B33" s="19" t="s">
        <v>182</v>
      </c>
      <c r="C33" s="9">
        <v>50000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51">
        <f t="shared" si="2"/>
        <v>0</v>
      </c>
      <c r="R33" s="10"/>
    </row>
    <row r="34" spans="1:18" ht="37.5" customHeight="1">
      <c r="A34" s="13" t="s">
        <v>57</v>
      </c>
      <c r="B34" s="14" t="s">
        <v>58</v>
      </c>
      <c r="C34" s="10">
        <v>600000</v>
      </c>
      <c r="D34" s="10">
        <v>300000</v>
      </c>
      <c r="E34" s="10">
        <v>59174.28</v>
      </c>
      <c r="F34" s="10">
        <v>0</v>
      </c>
      <c r="G34" s="10"/>
      <c r="H34" s="10">
        <v>0</v>
      </c>
      <c r="I34" s="10">
        <v>130021.83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51">
        <f t="shared" si="2"/>
        <v>189196.11</v>
      </c>
      <c r="R34" s="10"/>
    </row>
    <row r="35" spans="1:18" ht="37.5" customHeight="1">
      <c r="A35" s="7" t="s">
        <v>59</v>
      </c>
      <c r="B35" s="8" t="s">
        <v>60</v>
      </c>
      <c r="C35" s="9">
        <v>1400000</v>
      </c>
      <c r="D35" s="10"/>
      <c r="E35" s="10">
        <v>107625.71</v>
      </c>
      <c r="F35" s="10">
        <v>107625.71</v>
      </c>
      <c r="G35" s="10">
        <v>107625.71</v>
      </c>
      <c r="H35" s="10">
        <v>107625.71</v>
      </c>
      <c r="I35" s="10">
        <v>121398.21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51">
        <f t="shared" si="2"/>
        <v>551901.05000000005</v>
      </c>
      <c r="R35" s="10"/>
    </row>
    <row r="36" spans="1:18" ht="37.5" customHeight="1">
      <c r="A36" s="7" t="s">
        <v>61</v>
      </c>
      <c r="B36" s="8" t="s">
        <v>62</v>
      </c>
      <c r="C36" s="9">
        <v>50000</v>
      </c>
      <c r="D36" s="10">
        <v>500000</v>
      </c>
      <c r="E36" s="10">
        <v>0</v>
      </c>
      <c r="F36" s="10">
        <v>0</v>
      </c>
      <c r="G36" s="10">
        <v>24212.66</v>
      </c>
      <c r="H36" s="10">
        <v>0</v>
      </c>
      <c r="I36" s="10">
        <v>9099.2199999999993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51">
        <f t="shared" si="2"/>
        <v>33311.879999999997</v>
      </c>
      <c r="R36" s="10"/>
    </row>
    <row r="37" spans="1:18" ht="37.5" customHeight="1">
      <c r="A37" s="7" t="s">
        <v>63</v>
      </c>
      <c r="B37" s="8" t="s">
        <v>64</v>
      </c>
      <c r="C37" s="9">
        <v>500000</v>
      </c>
      <c r="D37" s="10">
        <v>400000</v>
      </c>
      <c r="E37" s="10">
        <v>0</v>
      </c>
      <c r="F37" s="10">
        <v>0</v>
      </c>
      <c r="G37" s="10">
        <v>150000.01</v>
      </c>
      <c r="H37" s="10">
        <v>0</v>
      </c>
      <c r="I37" s="10">
        <v>31000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51">
        <f t="shared" si="2"/>
        <v>181000.01</v>
      </c>
      <c r="R37" s="10"/>
    </row>
    <row r="38" spans="1:18" ht="37.5" customHeight="1">
      <c r="A38" s="7" t="s">
        <v>183</v>
      </c>
      <c r="B38" s="8" t="s">
        <v>216</v>
      </c>
      <c r="C38" s="9">
        <v>20000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35400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51">
        <f t="shared" si="2"/>
        <v>35400</v>
      </c>
      <c r="R38" s="10"/>
    </row>
    <row r="39" spans="1:18" ht="37.5" customHeight="1">
      <c r="A39" s="7" t="s">
        <v>65</v>
      </c>
      <c r="B39" s="8" t="s">
        <v>66</v>
      </c>
      <c r="C39" s="9">
        <v>10000</v>
      </c>
      <c r="D39" s="10">
        <v>0</v>
      </c>
      <c r="E39" s="10">
        <v>0</v>
      </c>
      <c r="F39" s="10"/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51">
        <f t="shared" si="2"/>
        <v>0</v>
      </c>
      <c r="R39" s="10"/>
    </row>
    <row r="40" spans="1:18" ht="37.5" customHeight="1">
      <c r="A40" s="7" t="s">
        <v>67</v>
      </c>
      <c r="B40" s="8" t="s">
        <v>68</v>
      </c>
      <c r="C40" s="9">
        <v>30000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f t="shared" ref="Q40:Q46" si="4">SUM(E40:P40)</f>
        <v>0</v>
      </c>
      <c r="R40" s="10"/>
    </row>
    <row r="41" spans="1:18" ht="37.5" customHeight="1">
      <c r="A41" s="7" t="s">
        <v>222</v>
      </c>
      <c r="B41" s="8" t="s">
        <v>223</v>
      </c>
      <c r="C41" s="9"/>
      <c r="D41" s="10">
        <v>1000000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>
        <f t="shared" si="4"/>
        <v>0</v>
      </c>
      <c r="R41" s="10"/>
    </row>
    <row r="42" spans="1:18" ht="37.5" customHeight="1">
      <c r="A42" s="7" t="s">
        <v>184</v>
      </c>
      <c r="B42" s="8" t="s">
        <v>221</v>
      </c>
      <c r="C42" s="9">
        <v>250000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>
        <f t="shared" si="4"/>
        <v>0</v>
      </c>
      <c r="R42" s="10"/>
    </row>
    <row r="43" spans="1:18" ht="37.5" customHeight="1">
      <c r="A43" s="13" t="s">
        <v>69</v>
      </c>
      <c r="B43" s="14" t="s">
        <v>70</v>
      </c>
      <c r="C43" s="10">
        <v>150000</v>
      </c>
      <c r="D43" s="10">
        <v>1000000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f t="shared" si="4"/>
        <v>0</v>
      </c>
      <c r="R43" s="10"/>
    </row>
    <row r="44" spans="1:18" ht="37.5" customHeight="1">
      <c r="A44" s="7" t="s">
        <v>71</v>
      </c>
      <c r="B44" s="8" t="s">
        <v>72</v>
      </c>
      <c r="C44" s="9">
        <v>300000</v>
      </c>
      <c r="D44" s="10">
        <v>3675000</v>
      </c>
      <c r="E44" s="10">
        <v>0</v>
      </c>
      <c r="F44" s="10">
        <v>0</v>
      </c>
      <c r="G44" s="10">
        <v>240000</v>
      </c>
      <c r="H44" s="10">
        <v>300038</v>
      </c>
      <c r="I44" s="10">
        <v>245000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f t="shared" si="4"/>
        <v>785038</v>
      </c>
      <c r="R44" s="10"/>
    </row>
    <row r="45" spans="1:18" ht="37.5" customHeight="1">
      <c r="A45" s="7" t="s">
        <v>73</v>
      </c>
      <c r="B45" s="8" t="s">
        <v>74</v>
      </c>
      <c r="C45" s="9">
        <v>50000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f t="shared" si="4"/>
        <v>0</v>
      </c>
      <c r="R45" s="10"/>
    </row>
    <row r="46" spans="1:18" ht="37.5" customHeight="1">
      <c r="A46" s="7" t="s">
        <v>75</v>
      </c>
      <c r="B46" s="8" t="s">
        <v>76</v>
      </c>
      <c r="C46" s="9">
        <v>50000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 t="shared" si="4"/>
        <v>0</v>
      </c>
      <c r="R46" s="10"/>
    </row>
    <row r="47" spans="1:18" s="16" customFormat="1" ht="37.5" customHeight="1">
      <c r="A47" s="20">
        <v>2.2999999999999998</v>
      </c>
      <c r="B47" s="47" t="s">
        <v>115</v>
      </c>
      <c r="C47" s="6">
        <f t="shared" ref="C47:Q47" si="5">SUM(C48:C66)</f>
        <v>3285000</v>
      </c>
      <c r="D47" s="6">
        <f t="shared" si="5"/>
        <v>2330000</v>
      </c>
      <c r="E47" s="6">
        <f t="shared" si="5"/>
        <v>0</v>
      </c>
      <c r="F47" s="6">
        <f t="shared" si="5"/>
        <v>0</v>
      </c>
      <c r="G47" s="6">
        <f t="shared" si="5"/>
        <v>661572.67000000004</v>
      </c>
      <c r="H47" s="6">
        <f t="shared" si="5"/>
        <v>0</v>
      </c>
      <c r="I47" s="6">
        <f t="shared" si="5"/>
        <v>127841.60000000001</v>
      </c>
      <c r="J47" s="6">
        <f t="shared" si="5"/>
        <v>0</v>
      </c>
      <c r="K47" s="6">
        <f t="shared" si="5"/>
        <v>0</v>
      </c>
      <c r="L47" s="6">
        <f t="shared" si="5"/>
        <v>0</v>
      </c>
      <c r="M47" s="6">
        <f t="shared" si="5"/>
        <v>0</v>
      </c>
      <c r="N47" s="6">
        <f t="shared" si="5"/>
        <v>0</v>
      </c>
      <c r="O47" s="6">
        <f t="shared" si="5"/>
        <v>0</v>
      </c>
      <c r="P47" s="6">
        <f t="shared" si="5"/>
        <v>0</v>
      </c>
      <c r="Q47" s="6">
        <f t="shared" si="5"/>
        <v>789414.27</v>
      </c>
    </row>
    <row r="48" spans="1:18" ht="37.5" customHeight="1">
      <c r="A48" s="7" t="s">
        <v>77</v>
      </c>
      <c r="B48" s="8" t="s">
        <v>78</v>
      </c>
      <c r="C48" s="9">
        <v>200000</v>
      </c>
      <c r="D48" s="10">
        <v>300000</v>
      </c>
      <c r="E48" s="10">
        <v>0</v>
      </c>
      <c r="F48" s="10">
        <v>0</v>
      </c>
      <c r="G48" s="10">
        <v>41135.019999999997</v>
      </c>
      <c r="H48" s="10">
        <v>0</v>
      </c>
      <c r="I48" s="10">
        <v>127841.60000000001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f>SUM(E48:P48)</f>
        <v>168976.62</v>
      </c>
    </row>
    <row r="49" spans="1:17" ht="37.5" customHeight="1">
      <c r="A49" s="7" t="s">
        <v>79</v>
      </c>
      <c r="B49" s="8" t="s">
        <v>80</v>
      </c>
      <c r="C49" s="9">
        <v>55000</v>
      </c>
      <c r="D49" s="10">
        <v>1350000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f t="shared" ref="Q49:Q66" si="6">SUM(E49:P49)</f>
        <v>0</v>
      </c>
    </row>
    <row r="50" spans="1:17" ht="37.5" customHeight="1">
      <c r="A50" s="7" t="s">
        <v>81</v>
      </c>
      <c r="B50" s="8" t="s">
        <v>82</v>
      </c>
      <c r="C50" s="9">
        <v>25000</v>
      </c>
      <c r="D50" s="10"/>
      <c r="E50" s="10">
        <v>0</v>
      </c>
      <c r="F50" s="10">
        <v>0</v>
      </c>
      <c r="G50" s="10">
        <v>20616.25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f t="shared" ref="Q50" si="7">SUM(E50:P50)</f>
        <v>20616.25</v>
      </c>
    </row>
    <row r="51" spans="1:17" ht="37.5" customHeight="1">
      <c r="A51" s="7" t="s">
        <v>229</v>
      </c>
      <c r="B51" s="8" t="s">
        <v>228</v>
      </c>
      <c r="C51" s="9">
        <v>0</v>
      </c>
      <c r="D51" s="10">
        <v>450000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 t="shared" si="6"/>
        <v>0</v>
      </c>
    </row>
    <row r="52" spans="1:17" ht="37.5" customHeight="1">
      <c r="A52" s="7" t="s">
        <v>83</v>
      </c>
      <c r="B52" s="8" t="s">
        <v>84</v>
      </c>
      <c r="C52" s="9">
        <v>75000</v>
      </c>
      <c r="D52" s="10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f t="shared" si="6"/>
        <v>0</v>
      </c>
    </row>
    <row r="53" spans="1:17" ht="37.5" customHeight="1">
      <c r="A53" s="7" t="s">
        <v>85</v>
      </c>
      <c r="B53" s="8" t="s">
        <v>86</v>
      </c>
      <c r="C53" s="9">
        <v>10000</v>
      </c>
      <c r="D53" s="10">
        <v>50000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 t="shared" si="6"/>
        <v>0</v>
      </c>
    </row>
    <row r="54" spans="1:17" ht="37.5" customHeight="1">
      <c r="A54" s="7" t="s">
        <v>87</v>
      </c>
      <c r="B54" s="8" t="s">
        <v>88</v>
      </c>
      <c r="C54" s="9">
        <v>100000</v>
      </c>
      <c r="D54" s="10"/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6"/>
        <v>0</v>
      </c>
    </row>
    <row r="55" spans="1:17" ht="37.5" customHeight="1">
      <c r="A55" s="7" t="s">
        <v>185</v>
      </c>
      <c r="B55" s="8" t="s">
        <v>217</v>
      </c>
      <c r="C55" s="9">
        <v>50000</v>
      </c>
      <c r="D55" s="10">
        <v>0</v>
      </c>
      <c r="E55" s="10">
        <v>0</v>
      </c>
      <c r="F55" s="10">
        <v>0</v>
      </c>
      <c r="G55" s="10">
        <v>13500.09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f t="shared" si="6"/>
        <v>13500.09</v>
      </c>
    </row>
    <row r="56" spans="1:17" ht="37.5" customHeight="1">
      <c r="A56" s="7" t="s">
        <v>89</v>
      </c>
      <c r="B56" s="8" t="s">
        <v>90</v>
      </c>
      <c r="C56" s="9">
        <v>2000000</v>
      </c>
      <c r="D56" s="10">
        <v>0</v>
      </c>
      <c r="E56" s="10">
        <v>0</v>
      </c>
      <c r="F56" s="10">
        <v>0</v>
      </c>
      <c r="G56" s="10">
        <v>500000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f t="shared" si="6"/>
        <v>500000</v>
      </c>
    </row>
    <row r="57" spans="1:17" ht="37.5" customHeight="1">
      <c r="A57" s="7" t="s">
        <v>91</v>
      </c>
      <c r="B57" s="8" t="s">
        <v>92</v>
      </c>
      <c r="C57" s="9">
        <v>190000</v>
      </c>
      <c r="D57" s="10">
        <v>0</v>
      </c>
      <c r="E57" s="10">
        <v>0</v>
      </c>
      <c r="F57" s="10">
        <v>0</v>
      </c>
      <c r="G57" s="10">
        <v>50626.77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f t="shared" si="6"/>
        <v>50626.77</v>
      </c>
    </row>
    <row r="58" spans="1:17" ht="37.5" customHeight="1">
      <c r="A58" s="7" t="s">
        <v>93</v>
      </c>
      <c r="B58" s="8" t="s">
        <v>94</v>
      </c>
      <c r="C58" s="9">
        <v>50000</v>
      </c>
      <c r="D58" s="10">
        <v>100000</v>
      </c>
      <c r="E58" s="10">
        <v>0</v>
      </c>
      <c r="F58" s="10">
        <v>0</v>
      </c>
      <c r="G58" s="10">
        <v>22883.74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f t="shared" si="6"/>
        <v>22883.74</v>
      </c>
    </row>
    <row r="59" spans="1:17" ht="37.5" customHeight="1">
      <c r="A59" s="7" t="s">
        <v>95</v>
      </c>
      <c r="B59" s="8" t="s">
        <v>96</v>
      </c>
      <c r="C59" s="9">
        <v>50000</v>
      </c>
      <c r="D59" s="10">
        <v>0</v>
      </c>
      <c r="E59" s="10">
        <v>0</v>
      </c>
      <c r="F59" s="10">
        <v>0</v>
      </c>
      <c r="G59" s="10">
        <v>12810.8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f t="shared" si="6"/>
        <v>12810.8</v>
      </c>
    </row>
    <row r="60" spans="1:17" ht="37.5" customHeight="1">
      <c r="A60" s="7" t="s">
        <v>186</v>
      </c>
      <c r="B60" s="8" t="s">
        <v>218</v>
      </c>
      <c r="C60" s="9">
        <v>10000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6"/>
        <v>0</v>
      </c>
    </row>
    <row r="61" spans="1:17" ht="37.5" customHeight="1">
      <c r="A61" s="7" t="s">
        <v>97</v>
      </c>
      <c r="B61" s="8" t="s">
        <v>98</v>
      </c>
      <c r="C61" s="9">
        <v>35000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6"/>
        <v>0</v>
      </c>
    </row>
    <row r="62" spans="1:17" ht="37.5" customHeight="1">
      <c r="A62" s="13" t="s">
        <v>99</v>
      </c>
      <c r="B62" s="14" t="s">
        <v>100</v>
      </c>
      <c r="C62" s="10">
        <v>25000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f t="shared" si="6"/>
        <v>0</v>
      </c>
    </row>
    <row r="63" spans="1:17" ht="37.5" customHeight="1">
      <c r="A63" s="13" t="s">
        <v>224</v>
      </c>
      <c r="B63" s="14" t="s">
        <v>226</v>
      </c>
      <c r="C63" s="10"/>
      <c r="D63" s="10">
        <v>30000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>
        <f t="shared" si="6"/>
        <v>0</v>
      </c>
    </row>
    <row r="64" spans="1:17" ht="37.5" customHeight="1">
      <c r="A64" s="13" t="s">
        <v>225</v>
      </c>
      <c r="B64" s="14" t="s">
        <v>227</v>
      </c>
      <c r="C64" s="10"/>
      <c r="D64" s="10">
        <v>50000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>
        <f t="shared" si="6"/>
        <v>0</v>
      </c>
    </row>
    <row r="65" spans="1:17" ht="37.5" customHeight="1">
      <c r="A65" s="13" t="s">
        <v>101</v>
      </c>
      <c r="B65" s="21" t="s">
        <v>102</v>
      </c>
      <c r="C65" s="10">
        <v>10000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f>SUM(E65:P65)</f>
        <v>0</v>
      </c>
    </row>
    <row r="66" spans="1:17" ht="37.5" customHeight="1">
      <c r="A66" s="13" t="s">
        <v>187</v>
      </c>
      <c r="B66" s="14" t="s">
        <v>219</v>
      </c>
      <c r="C66" s="10">
        <v>400000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f t="shared" si="6"/>
        <v>0</v>
      </c>
    </row>
    <row r="67" spans="1:17" ht="37.5" customHeight="1">
      <c r="A67" s="20" t="s">
        <v>118</v>
      </c>
      <c r="B67" s="48" t="s">
        <v>117</v>
      </c>
      <c r="C67" s="6">
        <f>SUM(C68:C75)</f>
        <v>0</v>
      </c>
      <c r="D67" s="6">
        <f t="shared" ref="D67:Q67" si="8">SUM(D68:D75)</f>
        <v>0</v>
      </c>
      <c r="E67" s="6">
        <f t="shared" si="8"/>
        <v>0</v>
      </c>
      <c r="F67" s="6">
        <f t="shared" si="8"/>
        <v>0</v>
      </c>
      <c r="G67" s="6">
        <f t="shared" si="8"/>
        <v>0</v>
      </c>
      <c r="H67" s="6">
        <f t="shared" si="8"/>
        <v>0</v>
      </c>
      <c r="I67" s="6">
        <f t="shared" si="8"/>
        <v>0</v>
      </c>
      <c r="J67" s="6">
        <f t="shared" si="8"/>
        <v>0</v>
      </c>
      <c r="K67" s="6">
        <f t="shared" si="8"/>
        <v>0</v>
      </c>
      <c r="L67" s="6">
        <f t="shared" si="8"/>
        <v>0</v>
      </c>
      <c r="M67" s="6">
        <f t="shared" si="8"/>
        <v>0</v>
      </c>
      <c r="N67" s="6">
        <f t="shared" si="8"/>
        <v>0</v>
      </c>
      <c r="O67" s="6">
        <f t="shared" si="8"/>
        <v>0</v>
      </c>
      <c r="P67" s="6">
        <f t="shared" si="8"/>
        <v>0</v>
      </c>
      <c r="Q67" s="6">
        <f t="shared" si="8"/>
        <v>0</v>
      </c>
    </row>
    <row r="68" spans="1:17" ht="37.5" customHeight="1">
      <c r="A68" s="13" t="s">
        <v>120</v>
      </c>
      <c r="B68" s="46" t="s">
        <v>134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f t="shared" ref="Q68:Q75" si="9">SUM(D68:P68)</f>
        <v>0</v>
      </c>
    </row>
    <row r="69" spans="1:17" ht="37.5" customHeight="1">
      <c r="A69" s="13" t="s">
        <v>188</v>
      </c>
      <c r="B69" s="46" t="s">
        <v>119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f t="shared" si="9"/>
        <v>0</v>
      </c>
    </row>
    <row r="70" spans="1:17" ht="37.5" customHeight="1">
      <c r="A70" s="13" t="s">
        <v>121</v>
      </c>
      <c r="B70" s="46" t="s">
        <v>135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f t="shared" si="9"/>
        <v>0</v>
      </c>
    </row>
    <row r="71" spans="1:17" ht="37.5" customHeight="1">
      <c r="A71" s="13" t="s">
        <v>122</v>
      </c>
      <c r="B71" s="46" t="s">
        <v>136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si="9"/>
        <v>0</v>
      </c>
    </row>
    <row r="72" spans="1:17" ht="37.5" customHeight="1">
      <c r="A72" s="13" t="s">
        <v>123</v>
      </c>
      <c r="B72" s="46" t="s">
        <v>137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f t="shared" si="9"/>
        <v>0</v>
      </c>
    </row>
    <row r="73" spans="1:17" ht="37.5" customHeight="1">
      <c r="A73" s="13" t="s">
        <v>124</v>
      </c>
      <c r="B73" s="46" t="s">
        <v>138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f t="shared" si="9"/>
        <v>0</v>
      </c>
    </row>
    <row r="74" spans="1:17" ht="37.5" customHeight="1">
      <c r="A74" s="13" t="s">
        <v>125</v>
      </c>
      <c r="B74" s="46" t="s">
        <v>139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si="9"/>
        <v>0</v>
      </c>
    </row>
    <row r="75" spans="1:17" ht="37.5" customHeight="1">
      <c r="A75" s="13" t="s">
        <v>126</v>
      </c>
      <c r="B75" s="46" t="s">
        <v>140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9"/>
        <v>0</v>
      </c>
    </row>
    <row r="76" spans="1:17" ht="37.5" customHeight="1">
      <c r="A76" s="20" t="s">
        <v>127</v>
      </c>
      <c r="B76" s="48" t="s">
        <v>7</v>
      </c>
      <c r="C76" s="6">
        <f t="shared" ref="C76:Q76" si="10">SUM(C77:C82)</f>
        <v>0</v>
      </c>
      <c r="D76" s="6">
        <f t="shared" si="10"/>
        <v>0</v>
      </c>
      <c r="E76" s="6">
        <f t="shared" si="10"/>
        <v>0</v>
      </c>
      <c r="F76" s="6">
        <f t="shared" si="10"/>
        <v>0</v>
      </c>
      <c r="G76" s="6">
        <f t="shared" si="10"/>
        <v>0</v>
      </c>
      <c r="H76" s="6">
        <f t="shared" si="10"/>
        <v>0</v>
      </c>
      <c r="I76" s="6">
        <f t="shared" si="10"/>
        <v>0</v>
      </c>
      <c r="J76" s="6">
        <f t="shared" si="10"/>
        <v>0</v>
      </c>
      <c r="K76" s="6">
        <f t="shared" si="10"/>
        <v>0</v>
      </c>
      <c r="L76" s="6">
        <f t="shared" si="10"/>
        <v>0</v>
      </c>
      <c r="M76" s="6">
        <f t="shared" si="10"/>
        <v>0</v>
      </c>
      <c r="N76" s="6">
        <f t="shared" si="10"/>
        <v>0</v>
      </c>
      <c r="O76" s="6">
        <f t="shared" si="10"/>
        <v>0</v>
      </c>
      <c r="P76" s="6">
        <f t="shared" si="10"/>
        <v>0</v>
      </c>
      <c r="Q76" s="6">
        <f t="shared" si="10"/>
        <v>0</v>
      </c>
    </row>
    <row r="77" spans="1:17" ht="37.5" customHeight="1">
      <c r="A77" s="13" t="s">
        <v>128</v>
      </c>
      <c r="B77" s="46" t="s">
        <v>141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f t="shared" ref="Q77:Q80" si="11">SUM(D77:P77)</f>
        <v>0</v>
      </c>
    </row>
    <row r="78" spans="1:17" ht="37.5" customHeight="1">
      <c r="A78" s="13" t="s">
        <v>129</v>
      </c>
      <c r="B78" s="46" t="s">
        <v>142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f t="shared" si="11"/>
        <v>0</v>
      </c>
    </row>
    <row r="79" spans="1:17" ht="37.5" customHeight="1">
      <c r="A79" s="13" t="s">
        <v>130</v>
      </c>
      <c r="B79" s="46" t="s">
        <v>143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f t="shared" si="11"/>
        <v>0</v>
      </c>
    </row>
    <row r="80" spans="1:17" ht="37.5" customHeight="1">
      <c r="A80" s="13" t="s">
        <v>131</v>
      </c>
      <c r="B80" s="46" t="s">
        <v>144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f t="shared" si="11"/>
        <v>0</v>
      </c>
    </row>
    <row r="81" spans="1:17" ht="37.5" customHeight="1">
      <c r="A81" s="13" t="s">
        <v>132</v>
      </c>
      <c r="B81" s="46" t="s">
        <v>145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 t="shared" ref="Q81:Q82" si="12">SUM(D81:P81)</f>
        <v>0</v>
      </c>
    </row>
    <row r="82" spans="1:17" ht="37.5" customHeight="1">
      <c r="A82" s="13" t="s">
        <v>133</v>
      </c>
      <c r="B82" s="46" t="s">
        <v>146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si="12"/>
        <v>0</v>
      </c>
    </row>
    <row r="83" spans="1:17" ht="37.5" customHeight="1">
      <c r="A83" s="20" t="s">
        <v>116</v>
      </c>
      <c r="B83" s="52" t="s">
        <v>147</v>
      </c>
      <c r="C83" s="6">
        <f>SUM(C84:C87)</f>
        <v>200000</v>
      </c>
      <c r="D83" s="6">
        <f>SUM(D84:D87)</f>
        <v>1539828.78</v>
      </c>
      <c r="E83" s="6">
        <f t="shared" ref="E83:P83" si="13">SUM(E84:E87)</f>
        <v>0</v>
      </c>
      <c r="F83" s="6">
        <f t="shared" si="13"/>
        <v>40694.660000000003</v>
      </c>
      <c r="G83" s="6">
        <f t="shared" si="13"/>
        <v>15953.99</v>
      </c>
      <c r="H83" s="6">
        <f t="shared" si="13"/>
        <v>48726</v>
      </c>
      <c r="I83" s="6">
        <f t="shared" si="13"/>
        <v>31742</v>
      </c>
      <c r="J83" s="6">
        <f t="shared" si="13"/>
        <v>0</v>
      </c>
      <c r="K83" s="6">
        <f t="shared" si="13"/>
        <v>0</v>
      </c>
      <c r="L83" s="6">
        <f t="shared" si="13"/>
        <v>0</v>
      </c>
      <c r="M83" s="6">
        <f t="shared" si="13"/>
        <v>0</v>
      </c>
      <c r="N83" s="6">
        <f t="shared" si="13"/>
        <v>0</v>
      </c>
      <c r="O83" s="6">
        <f t="shared" si="13"/>
        <v>0</v>
      </c>
      <c r="P83" s="6">
        <f t="shared" si="13"/>
        <v>0</v>
      </c>
      <c r="Q83" s="6">
        <f>SUM(Q84:Q87)</f>
        <v>137116.65</v>
      </c>
    </row>
    <row r="84" spans="1:17" ht="37.5" customHeight="1">
      <c r="A84" s="13" t="s">
        <v>103</v>
      </c>
      <c r="B84" s="14" t="s">
        <v>104</v>
      </c>
      <c r="C84" s="10">
        <v>50000</v>
      </c>
      <c r="D84" s="10">
        <v>1000000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f>SUM(E84:P84)</f>
        <v>0</v>
      </c>
    </row>
    <row r="85" spans="1:17" ht="37.5" customHeight="1">
      <c r="A85" s="13" t="s">
        <v>105</v>
      </c>
      <c r="B85" s="14" t="s">
        <v>106</v>
      </c>
      <c r="C85" s="10">
        <v>50000</v>
      </c>
      <c r="D85" s="10">
        <v>239828.78</v>
      </c>
      <c r="E85" s="10">
        <v>0</v>
      </c>
      <c r="F85" s="10">
        <v>40694.660000000003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f t="shared" ref="Q85:Q87" si="14">SUM(E85:P85)</f>
        <v>40694.660000000003</v>
      </c>
    </row>
    <row r="86" spans="1:17" ht="37.5" customHeight="1">
      <c r="A86" s="13" t="s">
        <v>107</v>
      </c>
      <c r="B86" s="14" t="s">
        <v>108</v>
      </c>
      <c r="C86" s="10">
        <v>50000</v>
      </c>
      <c r="D86" s="10">
        <v>100000</v>
      </c>
      <c r="E86" s="10">
        <v>0</v>
      </c>
      <c r="F86" s="10">
        <v>0</v>
      </c>
      <c r="G86" s="10">
        <v>15953.99</v>
      </c>
      <c r="H86" s="10">
        <v>0</v>
      </c>
      <c r="I86" s="10">
        <v>31742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f t="shared" si="14"/>
        <v>47695.99</v>
      </c>
    </row>
    <row r="87" spans="1:17" ht="37.5" customHeight="1">
      <c r="A87" s="13" t="s">
        <v>109</v>
      </c>
      <c r="B87" s="14" t="s">
        <v>110</v>
      </c>
      <c r="C87" s="10">
        <v>50000</v>
      </c>
      <c r="D87" s="10">
        <v>200000</v>
      </c>
      <c r="E87" s="10">
        <v>0</v>
      </c>
      <c r="F87" s="10">
        <v>0</v>
      </c>
      <c r="G87" s="10">
        <v>0</v>
      </c>
      <c r="H87" s="10">
        <v>48726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 t="shared" si="14"/>
        <v>48726</v>
      </c>
    </row>
    <row r="88" spans="1:17" ht="37.5" customHeight="1">
      <c r="A88" s="22">
        <v>2.7</v>
      </c>
      <c r="B88" s="48" t="s">
        <v>157</v>
      </c>
      <c r="C88" s="6">
        <f>SUM(C89:C92)</f>
        <v>0</v>
      </c>
      <c r="D88" s="6">
        <f t="shared" ref="D88:Q88" si="15">SUM(D89:D92)</f>
        <v>0</v>
      </c>
      <c r="E88" s="6">
        <f t="shared" si="15"/>
        <v>0</v>
      </c>
      <c r="F88" s="6">
        <f t="shared" si="15"/>
        <v>0</v>
      </c>
      <c r="G88" s="6">
        <f t="shared" si="15"/>
        <v>0</v>
      </c>
      <c r="H88" s="6">
        <f t="shared" si="15"/>
        <v>0</v>
      </c>
      <c r="I88" s="6">
        <f t="shared" si="15"/>
        <v>0</v>
      </c>
      <c r="J88" s="6">
        <f t="shared" si="15"/>
        <v>0</v>
      </c>
      <c r="K88" s="6">
        <f t="shared" si="15"/>
        <v>0</v>
      </c>
      <c r="L88" s="6">
        <f t="shared" si="15"/>
        <v>0</v>
      </c>
      <c r="M88" s="6">
        <f t="shared" si="15"/>
        <v>0</v>
      </c>
      <c r="N88" s="6">
        <f t="shared" si="15"/>
        <v>0</v>
      </c>
      <c r="O88" s="6">
        <f t="shared" si="15"/>
        <v>0</v>
      </c>
      <c r="P88" s="6">
        <f t="shared" si="15"/>
        <v>0</v>
      </c>
      <c r="Q88" s="6">
        <f t="shared" si="15"/>
        <v>0</v>
      </c>
    </row>
    <row r="89" spans="1:17" ht="37.5" customHeight="1">
      <c r="A89" s="13" t="s">
        <v>156</v>
      </c>
      <c r="B89" s="46" t="s">
        <v>158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f>SUM(D89:P89)</f>
        <v>0</v>
      </c>
    </row>
    <row r="90" spans="1:17" ht="37.5" customHeight="1">
      <c r="A90" s="13" t="s">
        <v>148</v>
      </c>
      <c r="B90" s="46" t="s">
        <v>159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f>SUM(D90:P90)</f>
        <v>0</v>
      </c>
    </row>
    <row r="91" spans="1:17" ht="37.5" customHeight="1">
      <c r="A91" s="13" t="s">
        <v>149</v>
      </c>
      <c r="B91" s="46" t="s">
        <v>160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f>SUM(D91:P91)</f>
        <v>0</v>
      </c>
    </row>
    <row r="92" spans="1:17" ht="37.5" customHeight="1">
      <c r="A92" s="13" t="s">
        <v>150</v>
      </c>
      <c r="B92" s="46" t="s">
        <v>161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f>SUM(D92:P92)</f>
        <v>0</v>
      </c>
    </row>
    <row r="93" spans="1:17" ht="37.5" customHeight="1">
      <c r="A93" s="22">
        <v>2.8</v>
      </c>
      <c r="B93" s="48" t="s">
        <v>162</v>
      </c>
      <c r="C93" s="6">
        <f>SUM(C94:C95)</f>
        <v>0</v>
      </c>
      <c r="D93" s="6">
        <f t="shared" ref="D93:Q93" si="16">SUM(D94:D95)</f>
        <v>0</v>
      </c>
      <c r="E93" s="6">
        <f t="shared" si="16"/>
        <v>0</v>
      </c>
      <c r="F93" s="6">
        <f t="shared" si="16"/>
        <v>0</v>
      </c>
      <c r="G93" s="6">
        <f t="shared" si="16"/>
        <v>0</v>
      </c>
      <c r="H93" s="6">
        <f t="shared" si="16"/>
        <v>0</v>
      </c>
      <c r="I93" s="6">
        <f t="shared" si="16"/>
        <v>0</v>
      </c>
      <c r="J93" s="6">
        <f t="shared" si="16"/>
        <v>0</v>
      </c>
      <c r="K93" s="6">
        <f t="shared" si="16"/>
        <v>0</v>
      </c>
      <c r="L93" s="6">
        <f t="shared" si="16"/>
        <v>0</v>
      </c>
      <c r="M93" s="6">
        <f t="shared" si="16"/>
        <v>0</v>
      </c>
      <c r="N93" s="6">
        <f t="shared" si="16"/>
        <v>0</v>
      </c>
      <c r="O93" s="6">
        <f t="shared" si="16"/>
        <v>0</v>
      </c>
      <c r="P93" s="6">
        <f t="shared" si="16"/>
        <v>0</v>
      </c>
      <c r="Q93" s="6">
        <f t="shared" si="16"/>
        <v>0</v>
      </c>
    </row>
    <row r="94" spans="1:17" ht="37.5" customHeight="1">
      <c r="A94" s="13" t="s">
        <v>151</v>
      </c>
      <c r="B94" s="46" t="s">
        <v>163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>
        <f>SUM(D94:P94)</f>
        <v>0</v>
      </c>
    </row>
    <row r="95" spans="1:17" ht="37.5" customHeight="1">
      <c r="A95" s="13" t="s">
        <v>152</v>
      </c>
      <c r="B95" s="46" t="s">
        <v>164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>
        <f>SUM(D95:P95)</f>
        <v>0</v>
      </c>
    </row>
    <row r="96" spans="1:17" ht="37.5" customHeight="1">
      <c r="A96" s="22">
        <v>2.9</v>
      </c>
      <c r="B96" s="48" t="s">
        <v>165</v>
      </c>
      <c r="C96" s="6">
        <f>SUM(C97:C99)</f>
        <v>0</v>
      </c>
      <c r="D96" s="6">
        <f t="shared" ref="D96:Q96" si="17">SUM(D97:D99)</f>
        <v>0</v>
      </c>
      <c r="E96" s="6">
        <f t="shared" si="17"/>
        <v>0</v>
      </c>
      <c r="F96" s="6">
        <f t="shared" si="17"/>
        <v>0</v>
      </c>
      <c r="G96" s="6">
        <f t="shared" si="17"/>
        <v>0</v>
      </c>
      <c r="H96" s="6">
        <f t="shared" si="17"/>
        <v>0</v>
      </c>
      <c r="I96" s="6">
        <f t="shared" si="17"/>
        <v>0</v>
      </c>
      <c r="J96" s="6">
        <f t="shared" si="17"/>
        <v>0</v>
      </c>
      <c r="K96" s="6">
        <f t="shared" si="17"/>
        <v>0</v>
      </c>
      <c r="L96" s="6">
        <f t="shared" si="17"/>
        <v>0</v>
      </c>
      <c r="M96" s="6">
        <f t="shared" si="17"/>
        <v>0</v>
      </c>
      <c r="N96" s="6">
        <f t="shared" si="17"/>
        <v>0</v>
      </c>
      <c r="O96" s="6">
        <f t="shared" si="17"/>
        <v>0</v>
      </c>
      <c r="P96" s="6">
        <f t="shared" si="17"/>
        <v>0</v>
      </c>
      <c r="Q96" s="6">
        <f t="shared" si="17"/>
        <v>0</v>
      </c>
    </row>
    <row r="97" spans="1:17" ht="37.5" customHeight="1">
      <c r="A97" s="13" t="s">
        <v>153</v>
      </c>
      <c r="B97" s="46" t="s">
        <v>170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>
        <f>SUM(D97:P97)</f>
        <v>0</v>
      </c>
    </row>
    <row r="98" spans="1:17" ht="37.5" customHeight="1">
      <c r="A98" s="13" t="s">
        <v>154</v>
      </c>
      <c r="B98" s="46" t="s">
        <v>171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>
        <f>SUM(D98:P98)</f>
        <v>0</v>
      </c>
    </row>
    <row r="99" spans="1:17" ht="37.5" customHeight="1">
      <c r="A99" s="13" t="s">
        <v>155</v>
      </c>
      <c r="B99" s="46" t="s">
        <v>172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>
        <f>SUM(D99:P99)</f>
        <v>0</v>
      </c>
    </row>
    <row r="100" spans="1:17" ht="37.5" customHeight="1">
      <c r="A100" s="23">
        <v>4</v>
      </c>
      <c r="B100" s="48" t="s">
        <v>8</v>
      </c>
      <c r="C100" s="6">
        <f>SUM(C101:C103)</f>
        <v>0</v>
      </c>
      <c r="D100" s="6">
        <f t="shared" ref="D100:Q100" si="18">SUM(D101:D103)</f>
        <v>0</v>
      </c>
      <c r="E100" s="6">
        <f t="shared" si="18"/>
        <v>0</v>
      </c>
      <c r="F100" s="6">
        <f t="shared" si="18"/>
        <v>0</v>
      </c>
      <c r="G100" s="6">
        <f t="shared" si="18"/>
        <v>0</v>
      </c>
      <c r="H100" s="6">
        <f t="shared" si="18"/>
        <v>0</v>
      </c>
      <c r="I100" s="6">
        <f t="shared" si="18"/>
        <v>0</v>
      </c>
      <c r="J100" s="6">
        <f t="shared" si="18"/>
        <v>0</v>
      </c>
      <c r="K100" s="6">
        <f t="shared" si="18"/>
        <v>0</v>
      </c>
      <c r="L100" s="6">
        <f t="shared" si="18"/>
        <v>0</v>
      </c>
      <c r="M100" s="6">
        <f t="shared" si="18"/>
        <v>0</v>
      </c>
      <c r="N100" s="6">
        <f t="shared" si="18"/>
        <v>0</v>
      </c>
      <c r="O100" s="6">
        <f t="shared" si="18"/>
        <v>0</v>
      </c>
      <c r="P100" s="6">
        <f t="shared" si="18"/>
        <v>0</v>
      </c>
      <c r="Q100" s="6">
        <f t="shared" si="18"/>
        <v>0</v>
      </c>
    </row>
    <row r="101" spans="1:17" ht="37.5" customHeight="1">
      <c r="A101" s="3">
        <v>4.0999999999999996</v>
      </c>
      <c r="B101" s="46" t="s">
        <v>173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>
        <f>SUM(D101:P101)</f>
        <v>0</v>
      </c>
    </row>
    <row r="102" spans="1:17" ht="37.5" customHeight="1">
      <c r="A102" s="13" t="s">
        <v>166</v>
      </c>
      <c r="B102" s="46" t="s">
        <v>174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>
        <f>SUM(D102:P102)</f>
        <v>0</v>
      </c>
    </row>
    <row r="103" spans="1:17" ht="37.5" customHeight="1">
      <c r="A103" s="13" t="s">
        <v>167</v>
      </c>
      <c r="B103" s="46" t="s">
        <v>175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>
        <f>SUM(D103:P103)</f>
        <v>0</v>
      </c>
    </row>
    <row r="104" spans="1:17" ht="37.5" customHeight="1">
      <c r="A104" s="22">
        <v>4.2</v>
      </c>
      <c r="B104" s="48" t="s">
        <v>9</v>
      </c>
      <c r="C104" s="6">
        <f>SUM(C105:C108)</f>
        <v>0</v>
      </c>
      <c r="D104" s="6">
        <f t="shared" ref="D104:Q104" si="19">SUM(D105:D108)</f>
        <v>0</v>
      </c>
      <c r="E104" s="6">
        <f t="shared" si="19"/>
        <v>0</v>
      </c>
      <c r="F104" s="6">
        <f t="shared" si="19"/>
        <v>0</v>
      </c>
      <c r="G104" s="6">
        <f t="shared" si="19"/>
        <v>0</v>
      </c>
      <c r="H104" s="6">
        <f t="shared" si="19"/>
        <v>0</v>
      </c>
      <c r="I104" s="6">
        <f t="shared" si="19"/>
        <v>0</v>
      </c>
      <c r="J104" s="6">
        <f t="shared" si="19"/>
        <v>0</v>
      </c>
      <c r="K104" s="6">
        <f t="shared" si="19"/>
        <v>0</v>
      </c>
      <c r="L104" s="6">
        <f t="shared" si="19"/>
        <v>0</v>
      </c>
      <c r="M104" s="6">
        <f t="shared" si="19"/>
        <v>0</v>
      </c>
      <c r="N104" s="6">
        <f t="shared" si="19"/>
        <v>0</v>
      </c>
      <c r="O104" s="6">
        <f t="shared" si="19"/>
        <v>0</v>
      </c>
      <c r="P104" s="6">
        <f t="shared" si="19"/>
        <v>0</v>
      </c>
      <c r="Q104" s="6">
        <f t="shared" si="19"/>
        <v>0</v>
      </c>
    </row>
    <row r="105" spans="1:17" ht="37.5" customHeight="1">
      <c r="A105" s="3" t="s">
        <v>168</v>
      </c>
      <c r="B105" s="46" t="s">
        <v>176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>
        <f>SUM(D105:P105)</f>
        <v>0</v>
      </c>
    </row>
    <row r="106" spans="1:17" ht="37.5" customHeight="1">
      <c r="A106" s="3" t="s">
        <v>169</v>
      </c>
      <c r="B106" s="46" t="s">
        <v>177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>
        <f>SUM(D106:P106)</f>
        <v>0</v>
      </c>
    </row>
    <row r="107" spans="1:17" ht="37.5" customHeight="1">
      <c r="A107" s="3">
        <v>4.3</v>
      </c>
      <c r="B107" s="46" t="s">
        <v>179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>
        <f>SUM(D107:P107)</f>
        <v>0</v>
      </c>
    </row>
    <row r="108" spans="1:17" ht="37.5" customHeight="1">
      <c r="A108" s="3" t="s">
        <v>178</v>
      </c>
      <c r="B108" s="46" t="s">
        <v>180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>
        <f>SUM(D108:P108)</f>
        <v>0</v>
      </c>
    </row>
    <row r="109" spans="1:17" ht="37.5" customHeight="1">
      <c r="A109" s="62" t="s">
        <v>10</v>
      </c>
      <c r="B109" s="62"/>
      <c r="C109" s="4">
        <f>+C100+C8</f>
        <v>50000000</v>
      </c>
      <c r="D109" s="4">
        <f>+D100+D8</f>
        <v>14024828.779999999</v>
      </c>
      <c r="E109" s="4">
        <f t="shared" ref="E109:Q109" si="20">+E9+E22+E47+E67+E76+E83+E88+E93+E96+E100+E104</f>
        <v>2511327.63</v>
      </c>
      <c r="F109" s="4">
        <f t="shared" si="20"/>
        <v>2448232.7399999998</v>
      </c>
      <c r="G109" s="4">
        <f t="shared" si="20"/>
        <v>3729548.3299999996</v>
      </c>
      <c r="H109" s="4">
        <f t="shared" si="20"/>
        <v>4591910</v>
      </c>
      <c r="I109" s="4">
        <f t="shared" si="20"/>
        <v>3038767.4000000004</v>
      </c>
      <c r="J109" s="4">
        <f t="shared" si="20"/>
        <v>0</v>
      </c>
      <c r="K109" s="4">
        <f t="shared" si="20"/>
        <v>0</v>
      </c>
      <c r="L109" s="4">
        <f t="shared" si="20"/>
        <v>0</v>
      </c>
      <c r="M109" s="4">
        <f t="shared" si="20"/>
        <v>0</v>
      </c>
      <c r="N109" s="4">
        <f t="shared" si="20"/>
        <v>0</v>
      </c>
      <c r="O109" s="4">
        <f t="shared" si="20"/>
        <v>0</v>
      </c>
      <c r="P109" s="4">
        <f t="shared" si="20"/>
        <v>0</v>
      </c>
      <c r="Q109" s="4">
        <f t="shared" si="20"/>
        <v>16319786.100000003</v>
      </c>
    </row>
    <row r="110" spans="1:17" ht="21">
      <c r="B110" s="49" t="s">
        <v>204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spans="1:17" ht="21">
      <c r="B111" s="37" t="s">
        <v>205</v>
      </c>
      <c r="C111" s="25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1:17" ht="42">
      <c r="B112" s="37" t="s">
        <v>206</v>
      </c>
      <c r="C112" s="24"/>
      <c r="D112" s="24"/>
      <c r="E112" s="24"/>
      <c r="F112" s="24"/>
      <c r="G112" s="24"/>
      <c r="H112" s="26"/>
      <c r="I112" s="24"/>
      <c r="L112" s="26"/>
      <c r="M112" s="26"/>
      <c r="N112" s="26"/>
      <c r="O112" s="26"/>
      <c r="P112" s="26"/>
    </row>
    <row r="113" spans="1:16" ht="21">
      <c r="B113" s="37" t="s">
        <v>207</v>
      </c>
      <c r="C113" s="24"/>
      <c r="D113" s="26"/>
      <c r="E113" s="24"/>
      <c r="F113" s="24"/>
      <c r="G113" s="24"/>
      <c r="H113" s="24"/>
      <c r="I113" s="24"/>
      <c r="L113" s="24"/>
      <c r="M113" s="24"/>
      <c r="N113" s="24"/>
      <c r="O113" s="24"/>
      <c r="P113" s="24"/>
    </row>
    <row r="114" spans="1:16" ht="21">
      <c r="B114" s="37" t="s">
        <v>208</v>
      </c>
      <c r="C114" s="24"/>
      <c r="D114" s="24"/>
      <c r="E114" s="24"/>
      <c r="F114" s="24"/>
      <c r="G114" s="24"/>
      <c r="H114" s="24"/>
      <c r="I114" s="24"/>
      <c r="L114" s="24"/>
      <c r="M114" s="24"/>
      <c r="N114" s="24"/>
      <c r="O114" s="24"/>
      <c r="P114" s="24"/>
    </row>
    <row r="115" spans="1:16" ht="21">
      <c r="B115" s="37" t="s">
        <v>209</v>
      </c>
      <c r="C115" s="24"/>
      <c r="D115" s="24"/>
      <c r="E115" s="24"/>
      <c r="F115" s="24"/>
      <c r="G115" s="24"/>
      <c r="H115" s="24"/>
      <c r="I115" s="24"/>
      <c r="L115" s="24"/>
      <c r="M115" s="24"/>
      <c r="N115" s="24"/>
      <c r="O115" s="24"/>
      <c r="P115" s="24"/>
    </row>
    <row r="116" spans="1:16" ht="21">
      <c r="B116" s="37" t="s">
        <v>210</v>
      </c>
      <c r="C116" s="27"/>
      <c r="D116" s="24"/>
      <c r="E116" s="24"/>
      <c r="F116" s="24"/>
      <c r="G116" s="24"/>
      <c r="H116" s="24"/>
      <c r="I116" s="24"/>
      <c r="L116" s="24"/>
      <c r="M116" s="24"/>
      <c r="N116" s="24"/>
      <c r="O116" s="24"/>
      <c r="P116" s="24"/>
    </row>
    <row r="117" spans="1:16" ht="21">
      <c r="B117" s="37"/>
      <c r="C117" s="27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</row>
    <row r="118" spans="1:16" s="16" customFormat="1" ht="21">
      <c r="A118" s="3"/>
      <c r="B118" s="27" t="s">
        <v>11</v>
      </c>
      <c r="C118" s="27"/>
      <c r="D118" s="29"/>
      <c r="G118" s="60" t="s">
        <v>214</v>
      </c>
      <c r="H118" s="60"/>
      <c r="K118" s="31"/>
      <c r="L118" s="31"/>
      <c r="M118" s="31"/>
      <c r="N118" s="53" t="s">
        <v>12</v>
      </c>
      <c r="O118" s="53"/>
      <c r="P118" s="31"/>
    </row>
    <row r="119" spans="1:16" s="16" customFormat="1" ht="21">
      <c r="A119" s="3"/>
      <c r="B119" s="28"/>
      <c r="C119" s="27"/>
      <c r="D119" s="29"/>
      <c r="G119" s="30"/>
      <c r="H119" s="30"/>
      <c r="K119" s="31"/>
      <c r="L119" s="31"/>
      <c r="M119" s="31"/>
      <c r="N119" s="31"/>
      <c r="O119" s="31"/>
      <c r="P119" s="31"/>
    </row>
    <row r="120" spans="1:16" s="16" customFormat="1" ht="21">
      <c r="A120" s="3"/>
      <c r="B120" s="28"/>
      <c r="C120" s="27"/>
      <c r="D120" s="29"/>
      <c r="G120" s="30"/>
      <c r="H120" s="30"/>
      <c r="K120" s="31"/>
      <c r="L120" s="31"/>
      <c r="M120" s="31"/>
      <c r="N120" s="31"/>
      <c r="O120" s="31"/>
      <c r="P120" s="31"/>
    </row>
    <row r="121" spans="1:16" ht="21">
      <c r="B121" s="32"/>
      <c r="C121" s="24"/>
      <c r="D121" s="24"/>
      <c r="K121" s="24"/>
      <c r="L121" s="24"/>
      <c r="M121" s="24"/>
      <c r="O121" s="24"/>
      <c r="P121" s="24"/>
    </row>
    <row r="122" spans="1:16" ht="21">
      <c r="B122" s="32"/>
      <c r="C122" s="24"/>
      <c r="D122" s="24"/>
      <c r="K122" s="24"/>
      <c r="L122" s="24"/>
      <c r="M122" s="24"/>
      <c r="O122" s="24"/>
      <c r="P122" s="24"/>
    </row>
    <row r="123" spans="1:16" ht="21">
      <c r="B123" s="50" t="s">
        <v>211</v>
      </c>
      <c r="C123" s="24"/>
      <c r="D123" s="24"/>
      <c r="G123" s="61" t="s">
        <v>220</v>
      </c>
      <c r="H123" s="61"/>
      <c r="K123" s="33"/>
      <c r="L123" s="33"/>
      <c r="M123" s="33"/>
      <c r="N123" s="54" t="s">
        <v>212</v>
      </c>
      <c r="O123" s="54"/>
      <c r="P123" s="33"/>
    </row>
    <row r="124" spans="1:16" ht="66" customHeight="1">
      <c r="B124" s="34" t="s">
        <v>13</v>
      </c>
      <c r="C124" s="24"/>
      <c r="D124" s="24"/>
      <c r="G124" s="55" t="s">
        <v>215</v>
      </c>
      <c r="H124" s="55"/>
      <c r="K124" s="34"/>
      <c r="L124" s="34"/>
      <c r="M124" s="34"/>
      <c r="N124" s="55" t="s">
        <v>213</v>
      </c>
      <c r="O124" s="55"/>
      <c r="P124" s="34"/>
    </row>
    <row r="125" spans="1:16" ht="37.5" customHeight="1">
      <c r="B125" s="35"/>
      <c r="C125" s="24"/>
      <c r="E125" s="59"/>
      <c r="F125" s="59"/>
      <c r="G125" s="35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1:16" ht="37.5" customHeight="1">
      <c r="B126" s="32"/>
      <c r="H126" s="30"/>
      <c r="I126" s="30"/>
      <c r="J126" s="30"/>
      <c r="K126" s="30"/>
      <c r="L126" s="30"/>
      <c r="M126" s="30"/>
      <c r="N126" s="30"/>
      <c r="O126" s="30"/>
      <c r="P126" s="30"/>
    </row>
    <row r="127" spans="1:16" ht="37.5" customHeight="1">
      <c r="A127" s="13"/>
    </row>
    <row r="128" spans="1:16" ht="37.5" customHeight="1">
      <c r="B128" s="32"/>
    </row>
    <row r="129" spans="2:16" ht="37.5" customHeight="1">
      <c r="B129" s="32"/>
      <c r="H129" s="36"/>
      <c r="I129" s="36"/>
      <c r="J129" s="36"/>
      <c r="K129" s="36"/>
      <c r="L129" s="36"/>
      <c r="M129" s="36"/>
      <c r="N129" s="36"/>
      <c r="O129" s="36"/>
      <c r="P129" s="36"/>
    </row>
    <row r="130" spans="2:16" ht="37.5" customHeight="1">
      <c r="B130" s="32"/>
      <c r="H130" s="34"/>
      <c r="I130" s="34"/>
      <c r="J130" s="34"/>
      <c r="K130" s="34"/>
      <c r="L130" s="34"/>
      <c r="M130" s="34"/>
      <c r="N130" s="34"/>
      <c r="O130" s="34"/>
      <c r="P130" s="34"/>
    </row>
    <row r="131" spans="2:16" ht="37.5" customHeight="1">
      <c r="B131" s="37"/>
      <c r="H131" s="35"/>
      <c r="I131" s="35"/>
      <c r="J131" s="35"/>
      <c r="K131" s="35"/>
      <c r="L131" s="35"/>
      <c r="M131" s="35"/>
      <c r="N131" s="35"/>
      <c r="O131" s="35"/>
      <c r="P131" s="35"/>
    </row>
    <row r="132" spans="2:16" ht="37.5" customHeight="1">
      <c r="B132" s="37"/>
    </row>
    <row r="133" spans="2:16" ht="37.5" customHeight="1">
      <c r="B133" s="37"/>
    </row>
    <row r="134" spans="2:16" ht="37.5" customHeight="1">
      <c r="B134" s="37"/>
    </row>
    <row r="135" spans="2:16" ht="37.5" customHeight="1">
      <c r="B135" s="37"/>
    </row>
    <row r="136" spans="2:16" ht="37.5" customHeight="1">
      <c r="B136" s="37"/>
    </row>
    <row r="137" spans="2:16" ht="37.5" customHeight="1">
      <c r="B137" s="37"/>
    </row>
    <row r="138" spans="2:16" ht="37.5" customHeight="1">
      <c r="B138" s="37"/>
    </row>
    <row r="139" spans="2:16" ht="37.5" customHeight="1">
      <c r="B139" s="37"/>
      <c r="G139" s="38"/>
      <c r="H139" s="38"/>
    </row>
    <row r="140" spans="2:16" ht="37.5" customHeight="1">
      <c r="B140" s="37"/>
    </row>
    <row r="141" spans="2:16" ht="37.5" customHeight="1">
      <c r="B141" s="37"/>
    </row>
    <row r="142" spans="2:16" ht="37.5" customHeight="1">
      <c r="B142" s="37"/>
    </row>
    <row r="143" spans="2:16" ht="37.5" customHeight="1">
      <c r="B143" s="37"/>
    </row>
    <row r="144" spans="2:16" ht="37.5" customHeight="1">
      <c r="B144" s="37"/>
    </row>
    <row r="145" spans="2:2" ht="37.5" customHeight="1">
      <c r="B145" s="37"/>
    </row>
    <row r="146" spans="2:2" ht="37.5" customHeight="1">
      <c r="B146" s="37"/>
    </row>
    <row r="147" spans="2:2" ht="37.5" customHeight="1">
      <c r="B147" s="37"/>
    </row>
    <row r="148" spans="2:2" ht="37.5" customHeight="1">
      <c r="B148" s="37"/>
    </row>
    <row r="149" spans="2:2" ht="37.5" customHeight="1">
      <c r="B149" s="37"/>
    </row>
  </sheetData>
  <mergeCells count="14">
    <mergeCell ref="E125:F125"/>
    <mergeCell ref="G118:H118"/>
    <mergeCell ref="G123:H123"/>
    <mergeCell ref="G124:H124"/>
    <mergeCell ref="A109:B109"/>
    <mergeCell ref="N118:O118"/>
    <mergeCell ref="N123:O123"/>
    <mergeCell ref="N124:O124"/>
    <mergeCell ref="A6:Q6"/>
    <mergeCell ref="A1:Q1"/>
    <mergeCell ref="A2:Q2"/>
    <mergeCell ref="A3:Q3"/>
    <mergeCell ref="A4:Q4"/>
    <mergeCell ref="A5:Q5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33" fitToHeight="0" orientation="landscape" horizontalDpi="300" verticalDpi="300" r:id="rId1"/>
  <rowBreaks count="1" manualBreakCount="1">
    <brk id="3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2025</vt:lpstr>
      <vt:lpstr>'Plantilla 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2025-06-02T15:43:56Z</cp:lastPrinted>
  <dcterms:created xsi:type="dcterms:W3CDTF">2023-05-31T18:15:45Z</dcterms:created>
  <dcterms:modified xsi:type="dcterms:W3CDTF">2025-06-09T14:36:42Z</dcterms:modified>
</cp:coreProperties>
</file>