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<sst xmlns="http://schemas.openxmlformats.org/spreadsheetml/2006/main" count="48" uniqueCount="35">
  <si>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Fondo Nacional para el Medio  Ambiente y Recursos Naturales</t>
  </si>
  <si>
    <t>ISR</t>
  </si>
  <si>
    <t>INAVI</t>
  </si>
  <si>
    <t>TOTALES</t>
  </si>
  <si>
    <t>Albin Lizardo</t>
  </si>
  <si>
    <t>Enc. División de Seguimiento</t>
  </si>
  <si>
    <t>Chofer</t>
  </si>
  <si>
    <t xml:space="preserve">Camilo Ernesto Cabreja </t>
  </si>
  <si>
    <t>Luz Leidis Camacho Espaillat</t>
  </si>
  <si>
    <t>Enc. Depto. Administrativo y Financiero</t>
  </si>
  <si>
    <t>Secretaria</t>
  </si>
  <si>
    <t>Xiomara Berroa</t>
  </si>
  <si>
    <t>Masculino</t>
  </si>
  <si>
    <t>Femenino</t>
  </si>
  <si>
    <t>Nombre</t>
  </si>
  <si>
    <t>Cargo</t>
  </si>
  <si>
    <t>Estatus</t>
  </si>
  <si>
    <t>Genero</t>
  </si>
  <si>
    <t>Sueldo Bruto</t>
  </si>
  <si>
    <t>Seguridad Social</t>
  </si>
  <si>
    <t xml:space="preserve">Otros Descuentos </t>
  </si>
  <si>
    <t xml:space="preserve">Total Descuentos </t>
  </si>
  <si>
    <t>Neto</t>
  </si>
  <si>
    <r>
      <t xml:space="preserve">Lic. Luz Leidis Camacho
</t>
    </r>
    <r>
      <rPr>
        <sz val="12"/>
        <color indexed="8"/>
        <rFont val="Calibri"/>
        <family val="2"/>
      </rPr>
      <t>Enc. Depto. Administrativo y Financiero</t>
    </r>
    <r>
      <rPr>
        <b/>
        <sz val="12"/>
        <color indexed="8"/>
        <rFont val="Calibri"/>
        <family val="2"/>
      </rPr>
      <t xml:space="preserve"> </t>
    </r>
  </si>
  <si>
    <t>Revisado por:</t>
  </si>
  <si>
    <t>Manuel Amoris Ramiro Matos</t>
  </si>
  <si>
    <t>Director Técnico</t>
  </si>
  <si>
    <t>Contratado</t>
  </si>
  <si>
    <r>
      <rPr>
        <b/>
        <sz val="12"/>
        <color indexed="8"/>
        <rFont val="Calibri"/>
        <family val="2"/>
      </rPr>
      <t>Lic. Marta María Ureña Gómez</t>
    </r>
    <r>
      <rPr>
        <sz val="12"/>
        <color indexed="8"/>
        <rFont val="Calibri"/>
        <family val="2"/>
      </rPr>
      <t xml:space="preserve">
Auxiliar de Contabilidad </t>
    </r>
  </si>
  <si>
    <r>
      <rPr>
        <b/>
        <sz val="12"/>
        <color indexed="8"/>
        <rFont val="Calibri"/>
        <family val="2"/>
      </rPr>
      <t>Ing. Judith Valdez Guzmán</t>
    </r>
    <r>
      <rPr>
        <sz val="12"/>
        <color indexed="8"/>
        <rFont val="Calibri"/>
        <family val="2"/>
      </rPr>
      <t xml:space="preserve"> 
Directora General </t>
    </r>
  </si>
  <si>
    <t>Nómina  de servidores contratados junio 2022</t>
  </si>
  <si>
    <t>Director de Planificación</t>
  </si>
  <si>
    <t>Enc. División de contabilidad</t>
  </si>
  <si>
    <t>José  Alfonso de los Ángeles Torres</t>
  </si>
  <si>
    <t>Jenderson Sánchez Olivares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</si>
</sst>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_);[Red]\(&quot;RD$&quot;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164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4" fontId="39" fillId="0" borderId="11" xfId="0" applyNumberFormat="1" applyFont="1" applyBorder="1" applyAlignment="1">
      <alignment/>
    </xf>
    <xf numFmtId="0" fontId="39" fillId="0" borderId="12" xfId="0" applyFont="1" applyBorder="1" applyAlignment="1">
      <alignment/>
    </xf>
    <xf numFmtId="4" fontId="39" fillId="0" borderId="12" xfId="0" applyNumberFormat="1" applyFont="1" applyBorder="1" applyAlignment="1">
      <alignment/>
    </xf>
    <xf numFmtId="4" fontId="39" fillId="0" borderId="0" xfId="0" applyNumberFormat="1" applyFont="1" applyAlignment="1">
      <alignment/>
    </xf>
    <xf numFmtId="4" fontId="39" fillId="0" borderId="13" xfId="0" applyNumberFormat="1" applyFont="1" applyBorder="1" applyAlignment="1">
      <alignment/>
    </xf>
    <xf numFmtId="0" fontId="40" fillId="33" borderId="14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0</xdr:row>
      <xdr:rowOff>190500</xdr:rowOff>
    </xdr:from>
    <xdr:to>
      <xdr:col>6</xdr:col>
      <xdr:colOff>676275</xdr:colOff>
      <xdr:row>21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90500"/>
          <a:ext cx="34766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7">
      <selection activeCell="C17" sqref="C17"/>
    </sheetView>
  </sheetViews>
  <sheetFormatPr defaultColWidth="11.421875" defaultRowHeight="15"/>
  <cols>
    <col min="1" max="1" width="33.57421875" style="0" customWidth="1"/>
    <col min="2" max="2" width="37.28125" style="0" customWidth="1"/>
    <col min="3" max="3" width="14.00390625" style="1" customWidth="1"/>
    <col min="4" max="4" width="11.8515625" style="1" customWidth="1"/>
    <col min="5" max="5" width="15.7109375" style="0" customWidth="1"/>
    <col min="6" max="6" width="14.421875" style="0" customWidth="1"/>
    <col min="7" max="7" width="14.8515625" style="0" customWidth="1"/>
    <col min="8" max="8" width="14.7109375" style="0" customWidth="1"/>
    <col min="9" max="9" width="9.57421875" style="0" customWidth="1"/>
    <col min="10" max="10" width="14.7109375" style="0" customWidth="1"/>
    <col min="11" max="11" width="16.421875" style="0" customWidth="1"/>
  </cols>
  <sheetData>
    <row r="1" spans="1:11" s="1" customFormat="1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t="127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5.75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17" t="s">
        <v>30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6.5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47.25">
      <c r="A7" s="11" t="s">
        <v>14</v>
      </c>
      <c r="B7" s="12" t="s">
        <v>15</v>
      </c>
      <c r="C7" s="12" t="s">
        <v>16</v>
      </c>
      <c r="D7" s="12" t="s">
        <v>17</v>
      </c>
      <c r="E7" s="12" t="s">
        <v>18</v>
      </c>
      <c r="F7" s="13" t="s">
        <v>19</v>
      </c>
      <c r="G7" s="12" t="s">
        <v>1</v>
      </c>
      <c r="H7" s="12" t="s">
        <v>2</v>
      </c>
      <c r="I7" s="13" t="s">
        <v>20</v>
      </c>
      <c r="J7" s="13" t="s">
        <v>21</v>
      </c>
      <c r="K7" s="12" t="s">
        <v>22</v>
      </c>
    </row>
    <row r="8" spans="1:11" s="1" customFormat="1" ht="15.75">
      <c r="A8" s="5" t="s">
        <v>7</v>
      </c>
      <c r="B8" s="7" t="s">
        <v>31</v>
      </c>
      <c r="C8" s="7" t="s">
        <v>27</v>
      </c>
      <c r="D8" s="7" t="s">
        <v>12</v>
      </c>
      <c r="E8" s="8">
        <v>100000</v>
      </c>
      <c r="F8" s="8">
        <f>2870+3040</f>
        <v>5910</v>
      </c>
      <c r="G8" s="8">
        <v>12105.44</v>
      </c>
      <c r="H8" s="8">
        <v>25</v>
      </c>
      <c r="I8" s="7"/>
      <c r="J8" s="8">
        <f aca="true" t="shared" si="0" ref="J8:J14">F8+G8+H8</f>
        <v>18040.440000000002</v>
      </c>
      <c r="K8" s="8">
        <f aca="true" t="shared" si="1" ref="K8:K14">E8-J8</f>
        <v>81959.56</v>
      </c>
    </row>
    <row r="9" spans="1:11" ht="15.75">
      <c r="A9" s="5" t="s">
        <v>4</v>
      </c>
      <c r="B9" s="5" t="s">
        <v>32</v>
      </c>
      <c r="C9" s="7" t="s">
        <v>27</v>
      </c>
      <c r="D9" s="7" t="s">
        <v>12</v>
      </c>
      <c r="E9" s="6">
        <v>70000</v>
      </c>
      <c r="F9" s="6">
        <f>2009+2128</f>
        <v>4137</v>
      </c>
      <c r="G9" s="6">
        <v>5368.45</v>
      </c>
      <c r="H9" s="6">
        <v>25</v>
      </c>
      <c r="I9" s="6"/>
      <c r="J9" s="8">
        <f t="shared" si="0"/>
        <v>9530.45</v>
      </c>
      <c r="K9" s="8">
        <f t="shared" si="1"/>
        <v>60469.55</v>
      </c>
    </row>
    <row r="10" spans="1:11" ht="15.75">
      <c r="A10" s="5" t="s">
        <v>33</v>
      </c>
      <c r="B10" s="5" t="s">
        <v>5</v>
      </c>
      <c r="C10" s="7" t="s">
        <v>27</v>
      </c>
      <c r="D10" s="7" t="s">
        <v>12</v>
      </c>
      <c r="E10" s="6">
        <v>50000</v>
      </c>
      <c r="F10" s="6">
        <f>1435+1520</f>
        <v>2955</v>
      </c>
      <c r="G10" s="6">
        <v>1854</v>
      </c>
      <c r="H10" s="6">
        <v>25</v>
      </c>
      <c r="I10" s="6"/>
      <c r="J10" s="8">
        <f t="shared" si="0"/>
        <v>4834</v>
      </c>
      <c r="K10" s="8">
        <f t="shared" si="1"/>
        <v>45166</v>
      </c>
    </row>
    <row r="11" spans="1:11" ht="15.75">
      <c r="A11" s="5" t="s">
        <v>34</v>
      </c>
      <c r="B11" s="5" t="s">
        <v>6</v>
      </c>
      <c r="C11" s="7" t="s">
        <v>27</v>
      </c>
      <c r="D11" s="7" t="s">
        <v>12</v>
      </c>
      <c r="E11" s="6">
        <v>22000</v>
      </c>
      <c r="F11" s="6">
        <f>631.4+668.8</f>
        <v>1300.1999999999998</v>
      </c>
      <c r="G11" s="6"/>
      <c r="H11" s="6">
        <v>25</v>
      </c>
      <c r="I11" s="6"/>
      <c r="J11" s="8">
        <f t="shared" si="0"/>
        <v>1325.1999999999998</v>
      </c>
      <c r="K11" s="8">
        <f t="shared" si="1"/>
        <v>20674.8</v>
      </c>
    </row>
    <row r="12" spans="1:11" s="1" customFormat="1" ht="15.75">
      <c r="A12" s="5" t="s">
        <v>25</v>
      </c>
      <c r="B12" s="5" t="s">
        <v>26</v>
      </c>
      <c r="C12" s="7" t="s">
        <v>27</v>
      </c>
      <c r="D12" s="5" t="s">
        <v>12</v>
      </c>
      <c r="E12" s="6">
        <v>85000</v>
      </c>
      <c r="F12" s="6">
        <f>2439.5+2584</f>
        <v>5023.5</v>
      </c>
      <c r="G12" s="6">
        <v>8577.06</v>
      </c>
      <c r="H12" s="6">
        <v>25</v>
      </c>
      <c r="I12" s="5"/>
      <c r="J12" s="8">
        <f t="shared" si="0"/>
        <v>13625.56</v>
      </c>
      <c r="K12" s="8">
        <f t="shared" si="1"/>
        <v>71374.44</v>
      </c>
    </row>
    <row r="13" spans="1:11" s="1" customFormat="1" ht="15.75">
      <c r="A13" s="5" t="s">
        <v>8</v>
      </c>
      <c r="B13" s="5" t="s">
        <v>9</v>
      </c>
      <c r="C13" s="7" t="s">
        <v>27</v>
      </c>
      <c r="D13" s="5" t="s">
        <v>13</v>
      </c>
      <c r="E13" s="6">
        <v>80000</v>
      </c>
      <c r="F13" s="6">
        <f>2296+2432</f>
        <v>4728</v>
      </c>
      <c r="G13" s="6">
        <v>7400.94</v>
      </c>
      <c r="H13" s="6">
        <v>25</v>
      </c>
      <c r="I13" s="5"/>
      <c r="J13" s="6">
        <f t="shared" si="0"/>
        <v>12153.939999999999</v>
      </c>
      <c r="K13" s="6">
        <f t="shared" si="1"/>
        <v>67846.06</v>
      </c>
    </row>
    <row r="14" spans="1:11" s="1" customFormat="1" ht="15.75">
      <c r="A14" s="5" t="s">
        <v>11</v>
      </c>
      <c r="B14" s="5" t="s">
        <v>10</v>
      </c>
      <c r="C14" s="7" t="s">
        <v>27</v>
      </c>
      <c r="D14" s="5" t="s">
        <v>13</v>
      </c>
      <c r="E14" s="6">
        <v>35000</v>
      </c>
      <c r="F14" s="6">
        <f>1004.5+1064</f>
        <v>2068.5</v>
      </c>
      <c r="G14" s="6"/>
      <c r="H14" s="6">
        <v>25</v>
      </c>
      <c r="I14" s="5"/>
      <c r="J14" s="6">
        <f t="shared" si="0"/>
        <v>2093.5</v>
      </c>
      <c r="K14" s="6">
        <f t="shared" si="1"/>
        <v>32906.5</v>
      </c>
    </row>
    <row r="15" spans="1:11" ht="16.5" thickBot="1">
      <c r="A15" s="4"/>
      <c r="B15" s="4"/>
      <c r="C15" s="4"/>
      <c r="D15" s="4"/>
      <c r="E15" s="9"/>
      <c r="F15" s="9"/>
      <c r="G15" s="9"/>
      <c r="H15" s="9"/>
      <c r="I15" s="9"/>
      <c r="J15" s="10"/>
      <c r="K15" s="10"/>
    </row>
    <row r="16" spans="1:11" ht="16.5" thickBot="1">
      <c r="A16" s="4"/>
      <c r="B16" s="3" t="s">
        <v>3</v>
      </c>
      <c r="C16" s="3"/>
      <c r="D16" s="3"/>
      <c r="E16" s="2">
        <f>SUM(E8:E15)</f>
        <v>442000</v>
      </c>
      <c r="F16" s="2">
        <f>SUM(F8:F15)</f>
        <v>26122.2</v>
      </c>
      <c r="G16" s="2">
        <f>SUM(G8:G15)</f>
        <v>35305.89</v>
      </c>
      <c r="H16" s="2">
        <f>SUM(H8:H15)</f>
        <v>175</v>
      </c>
      <c r="I16" s="2">
        <v>0</v>
      </c>
      <c r="J16" s="2">
        <f>SUM(J8:J15)</f>
        <v>61603.09</v>
      </c>
      <c r="K16" s="2">
        <f>SUM(K8:K15)</f>
        <v>380396.91</v>
      </c>
    </row>
    <row r="17" spans="1:11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4"/>
      <c r="B19" s="18" t="s">
        <v>24</v>
      </c>
      <c r="C19" s="3"/>
      <c r="D19" s="3"/>
      <c r="E19" s="19" t="s">
        <v>24</v>
      </c>
      <c r="F19" s="19"/>
      <c r="G19" s="19"/>
      <c r="H19" s="19" t="s">
        <v>24</v>
      </c>
      <c r="I19" s="19"/>
      <c r="J19" s="19"/>
      <c r="K19" s="4"/>
    </row>
    <row r="20" spans="1:11" ht="66.75" customHeight="1">
      <c r="A20" s="4"/>
      <c r="B20" s="14" t="s">
        <v>23</v>
      </c>
      <c r="C20" s="4"/>
      <c r="D20" s="4"/>
      <c r="E20" s="16" t="s">
        <v>28</v>
      </c>
      <c r="F20" s="16"/>
      <c r="G20" s="16"/>
      <c r="H20" s="16" t="s">
        <v>29</v>
      </c>
      <c r="I20" s="16"/>
      <c r="J20" s="16"/>
      <c r="K20" s="4"/>
    </row>
    <row r="21" spans="1:11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sheetProtection/>
  <mergeCells count="8">
    <mergeCell ref="H20:J20"/>
    <mergeCell ref="H19:J19"/>
    <mergeCell ref="A1:K3"/>
    <mergeCell ref="A4:K4"/>
    <mergeCell ref="A5:K5"/>
    <mergeCell ref="A6:K6"/>
    <mergeCell ref="E20:G20"/>
    <mergeCell ref="E19:G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Negrin</dc:creator>
  <cp:keywords/>
  <dc:description/>
  <cp:lastModifiedBy>Usuario</cp:lastModifiedBy>
  <cp:lastPrinted>2022-07-06T13:24:41Z</cp:lastPrinted>
  <dcterms:created xsi:type="dcterms:W3CDTF">2020-08-18T15:02:11Z</dcterms:created>
  <dcterms:modified xsi:type="dcterms:W3CDTF">2022-07-06T13:24:49Z</dcterms:modified>
  <cp:category/>
  <cp:version/>
  <cp:contentType/>
  <cp:contentStatus/>
</cp:coreProperties>
</file>